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autoCompressPictures="0" defaultThemeVersion="166925"/>
  <mc:AlternateContent xmlns:mc="http://schemas.openxmlformats.org/markup-compatibility/2006">
    <mc:Choice Requires="x15">
      <x15ac:absPath xmlns:x15ac="http://schemas.microsoft.com/office/spreadsheetml/2010/11/ac" url="Q:\25-26\26028908\"/>
    </mc:Choice>
  </mc:AlternateContent>
  <xr:revisionPtr revIDLastSave="0" documentId="8_{34818D00-1BAF-4229-8F08-4B3C2FB6EFE5}" xr6:coauthVersionLast="47" xr6:coauthVersionMax="47" xr10:uidLastSave="{00000000-0000-0000-0000-000000000000}"/>
  <bookViews>
    <workbookView xWindow="-27780" yWindow="1845" windowWidth="26370" windowHeight="12195"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11" i="11"/>
  <c r="K11" i="6" s="1"/>
  <c r="E21" i="11"/>
  <c r="E31" i="1" l="1"/>
  <c r="F21" i="7" l="1"/>
  <c r="E38" i="1" l="1"/>
  <c r="F38" i="1"/>
  <c r="F31" i="1"/>
  <c r="E8" i="5" l="1"/>
  <c r="K1" i="6" l="1"/>
  <c r="F1" i="5"/>
  <c r="C1" i="5"/>
  <c r="F1" i="4"/>
  <c r="C1" i="4"/>
  <c r="E1" i="3"/>
  <c r="C1" i="3"/>
  <c r="G1" i="7"/>
  <c r="D1" i="7"/>
  <c r="F39" i="1" l="1"/>
  <c r="E19" i="5"/>
  <c r="E18" i="5"/>
  <c r="E16" i="5"/>
  <c r="E15" i="5"/>
  <c r="E9" i="5"/>
  <c r="E10" i="5"/>
  <c r="E11" i="5"/>
  <c r="E12" i="5"/>
  <c r="E13" i="5"/>
  <c r="E7" i="5"/>
  <c r="I12" i="6" l="1"/>
  <c r="H12" i="6"/>
  <c r="I10" i="6"/>
  <c r="H10" i="6"/>
  <c r="I9" i="6"/>
  <c r="H9" i="6"/>
  <c r="I8" i="6"/>
  <c r="H8" i="6"/>
  <c r="I7" i="6"/>
  <c r="H7" i="6"/>
  <c r="H13" i="6" l="1"/>
  <c r="I13" i="6"/>
  <c r="I15" i="6" s="1"/>
  <c r="G21" i="7"/>
  <c r="G25" i="7" s="1"/>
  <c r="F25" i="7"/>
  <c r="K8" i="6" l="1"/>
  <c r="E5" i="3" l="1"/>
  <c r="K9" i="6" s="1"/>
  <c r="F15" i="4" l="1"/>
  <c r="F17" i="4" s="1"/>
  <c r="K10" i="6" s="1"/>
  <c r="E15" i="4"/>
  <c r="E17" i="4" s="1"/>
  <c r="D5" i="3"/>
  <c r="F22" i="5" l="1"/>
  <c r="K12" i="6" s="1"/>
  <c r="J12" i="6" l="1"/>
  <c r="E22" i="5"/>
  <c r="J9" i="6"/>
  <c r="J10" i="6"/>
  <c r="J8" i="6"/>
  <c r="H15" i="6"/>
  <c r="J7" i="6"/>
  <c r="K7" i="6"/>
  <c r="J13" i="6" l="1"/>
  <c r="J15" i="6" s="1"/>
  <c r="K13" i="6"/>
  <c r="K15" i="6" s="1"/>
  <c r="J19" i="6" l="1"/>
  <c r="E39" i="1"/>
</calcChain>
</file>

<file path=xl/sharedStrings.xml><?xml version="1.0" encoding="utf-8"?>
<sst xmlns="http://schemas.openxmlformats.org/spreadsheetml/2006/main" count="253" uniqueCount="160">
  <si>
    <t>Amendment # (for amendments only):</t>
  </si>
  <si>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</si>
  <si>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</si>
  <si>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</si>
  <si>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</si>
  <si>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</si>
  <si>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</si>
  <si>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</si>
  <si>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</si>
  <si>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</si>
  <si>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</si>
  <si>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</si>
  <si>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</si>
  <si>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</si>
  <si>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</si>
  <si>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</si>
  <si>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</si>
  <si>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</si>
  <si>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</si>
  <si>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</si>
  <si>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</si>
  <si>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</si>
  <si>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</si>
  <si>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</si>
  <si>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</si>
  <si>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</si>
  <si>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</si>
  <si>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</si>
  <si>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</si>
  <si>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</si>
  <si>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</si>
  <si>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</si>
  <si>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</si>
  <si>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</si>
  <si>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</si>
  <si>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</si>
  <si>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</si>
  <si>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</si>
  <si>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</si>
  <si>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</si>
  <si>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</si>
  <si>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</si>
  <si>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</si>
  <si>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</si>
  <si>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</si>
  <si>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</si>
  <si>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</si>
  <si>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</si>
  <si>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</si>
  <si>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</si>
  <si>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</si>
  <si>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</si>
  <si>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</si>
  <si>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</si>
  <si>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</si>
  <si>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</si>
  <si>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</si>
  <si>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</si>
  <si>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</si>
  <si>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</si>
  <si>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</si>
  <si>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</si>
  <si>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Pre-Award Cost</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</si>
  <si>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</si>
  <si>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</si>
  <si>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</si>
  <si>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</si>
  <si>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</si>
  <si>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</si>
  <si>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</si>
  <si>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</si>
  <si>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Pre-Award</t>
  </si>
  <si>
    <t>Remaining  6200 - Professional and contracted services that do not require specific approval.</t>
  </si>
  <si>
    <t>Remaining 6400 - Other operating costs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</si>
  <si>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</si>
  <si>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</si>
  <si>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</si>
  <si>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</si>
  <si>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</si>
  <si>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</si>
  <si>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</si>
  <si>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</si>
  <si>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</si>
  <si>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</si>
  <si>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</si>
  <si>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</si>
  <si>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</si>
  <si>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</si>
  <si>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</si>
  <si>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</si>
  <si>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</si>
  <si>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</si>
  <si>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</si>
  <si>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</si>
  <si>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</si>
  <si>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</si>
  <si>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</si>
  <si>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</si>
  <si>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</si>
  <si>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</si>
  <si>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</si>
  <si>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</si>
  <si>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</si>
  <si>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</si>
  <si>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</si>
  <si>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</si>
  <si>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</si>
  <si>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</si>
  <si>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</si>
  <si>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</si>
  <si>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</si>
  <si>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8 under the Total Budgeted Cost column. </t>
    </r>
  </si>
  <si>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</si>
  <si>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</si>
  <si>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</si>
  <si>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</si>
  <si>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</si>
  <si>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</si>
  <si>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</si>
  <si>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</si>
  <si>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</si>
  <si>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</si>
  <si>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</si>
  <si>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</si>
  <si>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</si>
  <si>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</si>
  <si>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</si>
  <si>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</si>
  <si>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</si>
  <si>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</si>
  <si>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</si>
  <si>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</si>
  <si>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</si>
  <si>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</si>
  <si>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</si>
  <si>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</si>
  <si>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</si>
  <si>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</si>
  <si>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</si>
  <si>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</si>
  <si>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</si>
  <si>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</si>
  <si>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Substitute, Extra-Duty Pay/Stipends for Employees, Benefits Costs</t>
  </si>
  <si>
    <t>6119 - Professional Staff Extra-Duty Pay and/or Stipends</t>
  </si>
  <si>
    <t>6121 - Support Staff Extra-Duty Pay and/or Stipends</t>
  </si>
  <si>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</si>
  <si>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t>In-state travel for employees, if allowable per Program Guidelines, does not require specific approval. Budget on Line 10.</t>
  </si>
  <si>
    <t>6411 - Out-of-state travel for employees. Grantee must maintain justification documentation locally. See forms link below.</t>
  </si>
  <si>
    <t>6412 - Travel for students to conferences (does not include field trips). Grantee must maintain documentation locally.</t>
  </si>
  <si>
    <t>6413 - Stipends for non-employees other than those included in 6419. Grantee must maintain documentation locally.</t>
  </si>
  <si>
    <t>64XX - Hosting conferences for non-employees. Grantee must maintain justification documentation locally. See forms link below.</t>
  </si>
  <si>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</si>
  <si>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</si>
  <si>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6412/6494 - Educational Field Trip(s). Grantee must maintain justification documentation locally. See forms link below.</t>
  </si>
  <si>
    <r>
      <t xml:space="preserve"> (Enter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</si>
  <si>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</si>
  <si>
    <t>6419 - Non-employee costs for conferences. Grantee must maintain documentation locally.</t>
  </si>
  <si>
    <t>Fund Code:</t>
  </si>
  <si>
    <t>09/01/2025, or stamp-in date, whichever is later, to 12/31/2026. 
Pre-award costs are permitted, if requested,
 from 09/01/2025, to stamp-in date.</t>
  </si>
  <si>
    <r>
      <rPr>
        <b/>
        <sz val="11"/>
        <color theme="1"/>
        <rFont val="Calibri"/>
        <family val="2"/>
        <scheme val="minor"/>
      </rPr>
      <t>Direct Administration</t>
    </r>
    <r>
      <rPr>
        <sz val="11"/>
        <color theme="1"/>
        <rFont val="Calibri"/>
        <family val="2"/>
        <scheme val="minor"/>
      </rPr>
      <t xml:space="preserve"> Cap per Program Guidelines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</si>
</sst>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5"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sz val="9"/>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54">
    <xf numFmtId="0" fontId="0" fillId="0" borderId="0" xfId="0"/>
    <xf numFmtId="0" fontId="0" fillId="0" borderId="1" xfId="0" applyBorder="1"/>
    <xf numFmtId="0" fontId="0" fillId="0" borderId="1" xfId="0" applyBorder="1" applyAlignment="1">
      <alignment vertical="center"/>
    </xf>
    <xf numFmtId="0" fontId="8" fillId="0" borderId="0" xfId="0" applyFont="1"/>
    <xf numFmtId="0" fontId="0" fillId="0" borderId="0" xfId="0" applyAlignment="1">
      <alignment vertical="top" wrapText="1"/>
    </xf>
    <xf numFmtId="0" fontId="0" fillId="0" borderId="1" xfId="0" applyBorder="1" applyAlignment="1">
      <alignment horizontal="center"/>
    </xf>
    <xf numFmtId="0" fontId="0" fillId="0" borderId="4"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164" fontId="11" fillId="0" borderId="3" xfId="0" applyNumberFormat="1" applyFont="1" applyBorder="1" applyAlignment="1" applyProtection="1">
      <alignment vertical="center"/>
      <protection locked="0"/>
    </xf>
    <xf numFmtId="164" fontId="0" fillId="0" borderId="2" xfId="1" applyNumberFormat="1" applyFont="1" applyBorder="1" applyAlignment="1" applyProtection="1">
      <alignment vertical="center"/>
      <protection locked="0"/>
    </xf>
    <xf numFmtId="164" fontId="0" fillId="0" borderId="8" xfId="1" applyNumberFormat="1" applyFont="1" applyBorder="1" applyAlignment="1" applyProtection="1">
      <alignment vertical="center"/>
      <protection locked="0"/>
    </xf>
    <xf numFmtId="0" fontId="0" fillId="0" borderId="6" xfId="0" applyBorder="1" applyAlignment="1">
      <alignment horizontal="center"/>
    </xf>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0" borderId="7" xfId="0" applyBorder="1"/>
    <xf numFmtId="0" fontId="14" fillId="0" borderId="11" xfId="10" applyFont="1" applyBorder="1" applyAlignment="1" applyProtection="1">
      <alignment horizontal="center"/>
    </xf>
    <xf numFmtId="0" fontId="10" fillId="0" borderId="16" xfId="0" applyFont="1" applyBorder="1" applyAlignment="1">
      <alignment horizontal="center" vertical="center" wrapText="1"/>
    </xf>
    <xf numFmtId="0" fontId="10" fillId="0" borderId="1" xfId="0" applyFont="1" applyBorder="1" applyAlignment="1">
      <alignment vertical="center" wrapText="1"/>
    </xf>
    <xf numFmtId="1" fontId="11" fillId="0" borderId="1" xfId="0" applyNumberFormat="1" applyFont="1" applyBorder="1" applyAlignment="1" applyProtection="1">
      <alignment horizontal="center"/>
      <protection locked="0"/>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0" fontId="1" fillId="0" borderId="0" xfId="0" applyFont="1"/>
    <xf numFmtId="0" fontId="1" fillId="0" borderId="1" xfId="0" applyFont="1" applyBorder="1" applyAlignment="1">
      <alignment horizontal="center" vertical="center"/>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4" fillId="0" borderId="0" xfId="10" applyFont="1" applyBorder="1" applyAlignment="1" applyProtection="1">
      <alignment horizontal="center"/>
    </xf>
    <xf numFmtId="0" fontId="11" fillId="0" borderId="1" xfId="0" applyFont="1" applyBorder="1" applyProtection="1">
      <protection locked="0"/>
    </xf>
    <xf numFmtId="49" fontId="11" fillId="3" borderId="3" xfId="0" applyNumberFormat="1" applyFont="1" applyFill="1" applyBorder="1" applyAlignment="1" applyProtection="1">
      <alignment horizontal="right"/>
      <protection locked="0"/>
    </xf>
    <xf numFmtId="0" fontId="16" fillId="0" borderId="0" xfId="0" applyFont="1"/>
    <xf numFmtId="0" fontId="3" fillId="0" borderId="0" xfId="0" applyFont="1"/>
    <xf numFmtId="2" fontId="3" fillId="0" borderId="1" xfId="1" applyNumberFormat="1" applyFont="1" applyFill="1" applyBorder="1" applyAlignment="1" applyProtection="1">
      <alignment horizontal="right" vertical="center"/>
    </xf>
    <xf numFmtId="164" fontId="13" fillId="0" borderId="1" xfId="1" applyNumberFormat="1" applyFont="1" applyFill="1" applyBorder="1" applyAlignment="1" applyProtection="1">
      <alignment horizontal="center" vertical="center"/>
    </xf>
    <xf numFmtId="164" fontId="13" fillId="3" borderId="1" xfId="1" applyNumberFormat="1" applyFont="1" applyFill="1" applyBorder="1" applyAlignment="1" applyProtection="1">
      <alignment vertical="center"/>
      <protection locked="0"/>
    </xf>
    <xf numFmtId="0" fontId="24"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8"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11" fillId="0" borderId="1" xfId="1" applyNumberFormat="1" applyFont="1" applyBorder="1" applyAlignment="1" applyProtection="1">
      <alignment vertical="center"/>
    </xf>
    <xf numFmtId="0" fontId="30"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20"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3"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center" vertical="center"/>
    </xf>
    <xf numFmtId="164" fontId="12" fillId="0" borderId="1" xfId="1" applyNumberFormat="1" applyFont="1" applyBorder="1" applyAlignment="1" applyProtection="1">
      <alignment vertical="center"/>
    </xf>
    <xf numFmtId="0" fontId="0" fillId="0" borderId="1" xfId="0" applyBorder="1" applyAlignment="1">
      <alignment horizontal="right" vertical="center"/>
    </xf>
    <xf numFmtId="164" fontId="23" fillId="3" borderId="1" xfId="1" applyNumberFormat="1" applyFont="1" applyFill="1" applyBorder="1" applyAlignment="1" applyProtection="1">
      <alignment vertical="center"/>
      <protection locked="0"/>
    </xf>
    <xf numFmtId="164" fontId="13" fillId="0" borderId="1" xfId="1" applyNumberFormat="1" applyFont="1" applyBorder="1" applyAlignment="1" applyProtection="1">
      <alignment vertical="center"/>
    </xf>
    <xf numFmtId="164" fontId="1" fillId="0" borderId="1" xfId="0" applyNumberFormat="1" applyFont="1" applyBorder="1" applyAlignment="1">
      <alignment horizontal="left"/>
    </xf>
    <xf numFmtId="164" fontId="0" fillId="0" borderId="7" xfId="1" applyNumberFormat="1" applyFont="1" applyFill="1" applyBorder="1" applyAlignment="1" applyProtection="1">
      <protection locked="0"/>
    </xf>
    <xf numFmtId="164" fontId="1" fillId="0" borderId="1" xfId="1" applyNumberFormat="1" applyFont="1" applyBorder="1" applyAlignment="1" applyProtection="1"/>
    <xf numFmtId="164" fontId="1" fillId="0" borderId="6" xfId="1" applyNumberFormat="1" applyFont="1" applyBorder="1" applyAlignment="1" applyProtection="1"/>
    <xf numFmtId="164" fontId="0" fillId="0" borderId="2" xfId="0" applyNumberFormat="1" applyBorder="1" applyProtection="1">
      <protection locked="0"/>
    </xf>
    <xf numFmtId="164" fontId="3" fillId="5" borderId="1" xfId="1" applyNumberFormat="1" applyFont="1" applyFill="1" applyBorder="1" applyAlignment="1" applyProtection="1">
      <alignment horizontal="center" vertical="center"/>
    </xf>
    <xf numFmtId="164" fontId="23" fillId="0" borderId="1" xfId="1" applyNumberFormat="1" applyFont="1" applyBorder="1" applyAlignment="1" applyProtection="1">
      <alignment vertical="center"/>
    </xf>
    <xf numFmtId="164" fontId="23" fillId="0" borderId="1" xfId="1" applyNumberFormat="1" applyFont="1" applyFill="1" applyBorder="1" applyAlignment="1" applyProtection="1">
      <alignment vertical="center"/>
    </xf>
    <xf numFmtId="164" fontId="13" fillId="0" borderId="1" xfId="1" applyNumberFormat="1" applyFont="1" applyBorder="1" applyAlignment="1" applyProtection="1">
      <alignment horizontal="center" vertical="center"/>
    </xf>
    <xf numFmtId="0" fontId="11" fillId="5" borderId="1" xfId="0" applyFont="1" applyFill="1" applyBorder="1"/>
    <xf numFmtId="164" fontId="11" fillId="5" borderId="1" xfId="0" applyNumberFormat="1" applyFont="1" applyFill="1" applyBorder="1" applyAlignment="1">
      <alignment vertical="center"/>
    </xf>
    <xf numFmtId="164" fontId="11" fillId="5" borderId="4" xfId="0" applyNumberFormat="1" applyFont="1" applyFill="1" applyBorder="1" applyAlignment="1">
      <alignment vertical="center"/>
    </xf>
    <xf numFmtId="0" fontId="0" fillId="5" borderId="7" xfId="0" applyFill="1" applyBorder="1"/>
    <xf numFmtId="164" fontId="0" fillId="5" borderId="1" xfId="1" applyNumberFormat="1" applyFont="1" applyFill="1" applyBorder="1" applyAlignment="1" applyProtection="1"/>
    <xf numFmtId="164" fontId="1" fillId="5" borderId="4" xfId="1" applyNumberFormat="1" applyFont="1" applyFill="1" applyBorder="1" applyAlignment="1" applyProtection="1"/>
    <xf numFmtId="164" fontId="1" fillId="5" borderId="6" xfId="1" applyNumberFormat="1" applyFont="1" applyFill="1" applyBorder="1" applyAlignment="1" applyProtection="1"/>
    <xf numFmtId="49" fontId="31" fillId="5" borderId="2" xfId="1" applyNumberFormat="1" applyFont="1" applyFill="1" applyBorder="1" applyAlignment="1" applyProtection="1">
      <alignment horizontal="center" vertical="center" wrapText="1"/>
    </xf>
    <xf numFmtId="49" fontId="31" fillId="5" borderId="1" xfId="1" applyNumberFormat="1" applyFont="1" applyFill="1" applyBorder="1" applyAlignment="1" applyProtection="1">
      <alignment horizontal="center" vertical="center" wrapText="1"/>
    </xf>
    <xf numFmtId="164" fontId="1" fillId="5" borderId="1" xfId="1" applyNumberFormat="1" applyFont="1" applyFill="1" applyBorder="1" applyProtection="1"/>
    <xf numFmtId="49" fontId="0" fillId="5" borderId="4" xfId="0" applyNumberFormat="1" applyFill="1" applyBorder="1" applyAlignment="1">
      <alignment horizontal="right"/>
    </xf>
    <xf numFmtId="0" fontId="0" fillId="5" borderId="2" xfId="0" applyFill="1" applyBorder="1" applyAlignment="1">
      <alignment horizontal="right"/>
    </xf>
    <xf numFmtId="0" fontId="0" fillId="5" borderId="4" xfId="0" applyFill="1" applyBorder="1"/>
    <xf numFmtId="0" fontId="10" fillId="5" borderId="16" xfId="0" applyFont="1" applyFill="1" applyBorder="1" applyAlignment="1">
      <alignment horizontal="center" vertical="center" wrapText="1"/>
    </xf>
    <xf numFmtId="0" fontId="0" fillId="5" borderId="1" xfId="0" applyFill="1" applyBorder="1"/>
    <xf numFmtId="164" fontId="0" fillId="5" borderId="4" xfId="1" applyNumberFormat="1" applyFont="1" applyFill="1" applyBorder="1" applyAlignment="1" applyProtection="1"/>
    <xf numFmtId="164" fontId="0" fillId="5" borderId="3" xfId="0" applyNumberFormat="1" applyFill="1" applyBorder="1"/>
    <xf numFmtId="0" fontId="0" fillId="5" borderId="6" xfId="0" applyFill="1" applyBorder="1"/>
    <xf numFmtId="0" fontId="0" fillId="5" borderId="2" xfId="0" applyFill="1" applyBorder="1" applyAlignment="1">
      <alignment horizontal="left" wrapText="1"/>
    </xf>
    <xf numFmtId="14" fontId="0" fillId="5" borderId="2" xfId="1" applyNumberFormat="1" applyFont="1" applyFill="1" applyBorder="1" applyAlignment="1" applyProtection="1">
      <alignment horizontal="center"/>
    </xf>
    <xf numFmtId="164" fontId="0" fillId="5" borderId="7" xfId="1" applyNumberFormat="1" applyFont="1" applyFill="1" applyBorder="1" applyAlignment="1" applyProtection="1"/>
    <xf numFmtId="42" fontId="0" fillId="5" borderId="4" xfId="1" applyNumberFormat="1" applyFont="1" applyFill="1" applyBorder="1" applyProtection="1"/>
    <xf numFmtId="164" fontId="0" fillId="5" borderId="4" xfId="1" applyNumberFormat="1" applyFont="1" applyFill="1" applyBorder="1" applyProtection="1"/>
    <xf numFmtId="164" fontId="0" fillId="5" borderId="4" xfId="1" applyNumberFormat="1" applyFont="1" applyFill="1" applyBorder="1" applyAlignment="1" applyProtection="1">
      <alignment horizontal="center"/>
    </xf>
    <xf numFmtId="164" fontId="1" fillId="5" borderId="4" xfId="1" applyNumberFormat="1" applyFont="1" applyFill="1" applyBorder="1" applyAlignment="1" applyProtection="1">
      <alignment horizontal="left"/>
    </xf>
    <xf numFmtId="164" fontId="1" fillId="5" borderId="6" xfId="1" applyNumberFormat="1" applyFont="1" applyFill="1" applyBorder="1" applyAlignment="1" applyProtection="1">
      <alignment horizontal="left"/>
    </xf>
    <xf numFmtId="0" fontId="0" fillId="5" borderId="3" xfId="0" applyFill="1" applyBorder="1" applyAlignment="1">
      <alignment horizontal="right"/>
    </xf>
    <xf numFmtId="0" fontId="11" fillId="5" borderId="4" xfId="0" applyFont="1" applyFill="1" applyBorder="1" applyAlignment="1">
      <alignment horizontal="right"/>
    </xf>
    <xf numFmtId="0" fontId="1" fillId="5" borderId="16" xfId="0" applyFont="1" applyFill="1" applyBorder="1" applyAlignment="1">
      <alignment horizontal="center" vertical="center"/>
    </xf>
    <xf numFmtId="0" fontId="3" fillId="5" borderId="2" xfId="0" applyFont="1" applyFill="1" applyBorder="1" applyAlignment="1">
      <alignment wrapText="1"/>
    </xf>
    <xf numFmtId="0" fontId="0" fillId="5" borderId="1" xfId="0" applyFill="1" applyBorder="1" applyAlignment="1">
      <alignment horizontal="center"/>
    </xf>
    <xf numFmtId="0" fontId="0" fillId="5" borderId="4" xfId="0" applyFill="1" applyBorder="1" applyAlignment="1">
      <alignment horizontal="center"/>
    </xf>
    <xf numFmtId="1" fontId="0" fillId="5" borderId="1" xfId="1" applyNumberFormat="1" applyFont="1" applyFill="1" applyBorder="1" applyAlignment="1" applyProtection="1">
      <alignment horizontal="center"/>
    </xf>
    <xf numFmtId="37" fontId="0" fillId="5" borderId="1" xfId="1" applyNumberFormat="1" applyFont="1" applyFill="1" applyBorder="1" applyAlignment="1" applyProtection="1">
      <alignment horizontal="center"/>
    </xf>
    <xf numFmtId="164" fontId="0" fillId="5" borderId="4" xfId="1" applyNumberFormat="1" applyFont="1" applyFill="1" applyBorder="1" applyAlignment="1" applyProtection="1">
      <alignment horizontal="left"/>
    </xf>
    <xf numFmtId="164" fontId="0" fillId="5" borderId="1" xfId="1" applyNumberFormat="1" applyFont="1" applyFill="1" applyBorder="1" applyAlignment="1" applyProtection="1">
      <alignment horizontal="left"/>
    </xf>
    <xf numFmtId="164" fontId="0" fillId="5" borderId="3" xfId="0" applyNumberFormat="1" applyFill="1" applyBorder="1" applyAlignment="1">
      <alignment horizontal="left" vertical="center"/>
    </xf>
    <xf numFmtId="0" fontId="0" fillId="5" borderId="1" xfId="0" applyFill="1" applyBorder="1" applyAlignment="1">
      <alignment vertical="center"/>
    </xf>
    <xf numFmtId="0" fontId="0" fillId="5" borderId="1" xfId="0" applyFill="1" applyBorder="1" applyAlignment="1">
      <alignment horizontal="left" vertical="center"/>
    </xf>
    <xf numFmtId="0" fontId="0" fillId="5" borderId="1" xfId="0" applyFill="1" applyBorder="1" applyAlignment="1">
      <alignment horizontal="center" vertical="center"/>
    </xf>
    <xf numFmtId="164" fontId="11" fillId="5" borderId="1" xfId="1" applyNumberFormat="1" applyFont="1" applyFill="1" applyBorder="1" applyAlignment="1" applyProtection="1">
      <alignment vertical="center"/>
    </xf>
    <xf numFmtId="164" fontId="12" fillId="5" borderId="1" xfId="1" applyNumberFormat="1" applyFont="1" applyFill="1" applyBorder="1" applyAlignment="1" applyProtection="1">
      <alignment vertical="center"/>
    </xf>
    <xf numFmtId="0" fontId="11" fillId="0" borderId="1" xfId="0" applyFont="1" applyBorder="1" applyAlignment="1" applyProtection="1">
      <alignment wrapText="1"/>
      <protection locked="0"/>
    </xf>
    <xf numFmtId="0" fontId="11" fillId="0" borderId="1" xfId="0" applyFont="1" applyBorder="1" applyAlignment="1" applyProtection="1">
      <alignment horizontal="center" wrapText="1"/>
      <protection locked="0"/>
    </xf>
    <xf numFmtId="0" fontId="11" fillId="0" borderId="1" xfId="0" applyFont="1" applyBorder="1" applyAlignment="1" applyProtection="1">
      <alignment horizontal="left"/>
      <protection locked="0"/>
    </xf>
    <xf numFmtId="0" fontId="0" fillId="0" borderId="4" xfId="0" applyBorder="1" applyAlignment="1" applyProtection="1">
      <alignment horizontal="right"/>
      <protection locked="0"/>
    </xf>
    <xf numFmtId="0" fontId="0" fillId="0" borderId="4" xfId="0" applyBorder="1" applyProtection="1">
      <protection locked="0"/>
    </xf>
    <xf numFmtId="0" fontId="10" fillId="0" borderId="16" xfId="0" applyFont="1" applyBorder="1" applyAlignment="1" applyProtection="1">
      <alignment horizontal="center" vertical="center" wrapText="1"/>
      <protection locked="0"/>
    </xf>
    <xf numFmtId="164" fontId="0" fillId="0" borderId="1" xfId="1" applyNumberFormat="1" applyFont="1" applyFill="1" applyBorder="1" applyAlignment="1" applyProtection="1">
      <protection locked="0"/>
    </xf>
    <xf numFmtId="164" fontId="1" fillId="0" borderId="1" xfId="1" applyNumberFormat="1" applyFont="1" applyFill="1" applyBorder="1" applyAlignment="1" applyProtection="1">
      <alignment horizontal="left"/>
      <protection locked="0"/>
    </xf>
    <xf numFmtId="0" fontId="0" fillId="0" borderId="1" xfId="0" applyBorder="1" applyProtection="1">
      <protection locked="0"/>
    </xf>
    <xf numFmtId="0" fontId="0" fillId="0" borderId="6" xfId="0" applyBorder="1" applyProtection="1">
      <protection locked="0"/>
    </xf>
    <xf numFmtId="0" fontId="0" fillId="5" borderId="22" xfId="0" applyFill="1" applyBorder="1"/>
    <xf numFmtId="0" fontId="0" fillId="5" borderId="19" xfId="0" applyFill="1" applyBorder="1"/>
    <xf numFmtId="0" fontId="0" fillId="5" borderId="19" xfId="0" applyFill="1" applyBorder="1" applyAlignment="1">
      <alignment horizontal="right" vertical="center"/>
    </xf>
    <xf numFmtId="164" fontId="11" fillId="0" borderId="1" xfId="1" applyNumberFormat="1" applyFont="1" applyFill="1" applyBorder="1" applyAlignment="1" applyProtection="1">
      <alignment vertical="center"/>
    </xf>
    <xf numFmtId="164" fontId="12" fillId="0" borderId="1" xfId="1" applyNumberFormat="1" applyFont="1" applyFill="1" applyBorder="1" applyAlignment="1" applyProtection="1">
      <alignment vertical="center"/>
    </xf>
    <xf numFmtId="0" fontId="11" fillId="5" borderId="1" xfId="0" applyFont="1" applyFill="1" applyBorder="1" applyAlignment="1">
      <alignment horizontal="center"/>
    </xf>
    <xf numFmtId="1" fontId="11" fillId="5" borderId="1" xfId="0" applyNumberFormat="1" applyFont="1" applyFill="1" applyBorder="1" applyAlignment="1">
      <alignment horizontal="center"/>
    </xf>
    <xf numFmtId="164" fontId="11" fillId="5" borderId="4" xfId="1" applyNumberFormat="1" applyFont="1" applyFill="1" applyBorder="1" applyAlignment="1" applyProtection="1">
      <alignment vertical="center"/>
    </xf>
    <xf numFmtId="0" fontId="11" fillId="5" borderId="1" xfId="0" applyFont="1" applyFill="1" applyBorder="1" applyAlignment="1">
      <alignment horizontal="right"/>
    </xf>
    <xf numFmtId="0" fontId="11" fillId="5" borderId="1" xfId="0" applyFont="1" applyFill="1" applyBorder="1" applyAlignment="1">
      <alignment horizontal="left"/>
    </xf>
    <xf numFmtId="164" fontId="1" fillId="5" borderId="1" xfId="1" applyNumberFormat="1" applyFont="1" applyFill="1" applyBorder="1" applyAlignment="1" applyProtection="1">
      <alignment horizontal="left"/>
    </xf>
    <xf numFmtId="0" fontId="25" fillId="0" borderId="0" xfId="10" applyFont="1" applyBorder="1" applyAlignment="1" applyProtection="1">
      <alignment horizontal="left" wrapText="1"/>
    </xf>
    <xf numFmtId="0" fontId="6" fillId="0" borderId="0" xfId="10" applyBorder="1" applyAlignment="1" applyProtection="1">
      <alignment horizontal="left" wrapText="1"/>
    </xf>
    <xf numFmtId="0" fontId="3" fillId="0" borderId="0" xfId="0" applyFont="1" applyAlignment="1">
      <alignment horizontal="left" wrapText="1"/>
    </xf>
    <xf numFmtId="0" fontId="19" fillId="0" borderId="0" xfId="0" applyFont="1" applyAlignment="1">
      <alignment horizontal="left" wrapText="1"/>
    </xf>
    <xf numFmtId="0" fontId="26" fillId="0" borderId="0" xfId="10" applyFont="1" applyAlignment="1" applyProtection="1">
      <alignment horizontal="left" wrapText="1"/>
    </xf>
    <xf numFmtId="0" fontId="17"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3" fillId="0" borderId="32" xfId="0" applyFont="1" applyBorder="1" applyAlignment="1">
      <alignment horizontal="left" wrapText="1"/>
    </xf>
    <xf numFmtId="0" fontId="11" fillId="0" borderId="2" xfId="0" applyFont="1" applyBorder="1" applyAlignment="1">
      <alignment horizontal="left"/>
    </xf>
    <xf numFmtId="0" fontId="11" fillId="0" borderId="3" xfId="0" applyFont="1" applyBorder="1" applyAlignment="1">
      <alignment horizontal="left"/>
    </xf>
    <xf numFmtId="0" fontId="13" fillId="4" borderId="1" xfId="0" applyFont="1" applyFill="1" applyBorder="1" applyAlignment="1">
      <alignment horizontal="center"/>
    </xf>
    <xf numFmtId="0" fontId="11" fillId="0" borderId="1" xfId="0" applyFont="1" applyBorder="1" applyAlignment="1">
      <alignment horizontal="left"/>
    </xf>
    <xf numFmtId="0" fontId="9" fillId="0" borderId="1" xfId="0" applyFont="1" applyBorder="1" applyAlignment="1">
      <alignment horizontal="right"/>
    </xf>
    <xf numFmtId="0" fontId="9" fillId="5" borderId="1" xfId="0" applyFont="1" applyFill="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11" fillId="0" borderId="2" xfId="0" applyFont="1" applyBorder="1" applyAlignment="1">
      <alignment horizontal="right"/>
    </xf>
    <xf numFmtId="0" fontId="11" fillId="0" borderId="3" xfId="0" applyFont="1" applyBorder="1" applyAlignment="1">
      <alignment horizontal="right"/>
    </xf>
    <xf numFmtId="0" fontId="3" fillId="0" borderId="2" xfId="0" applyFont="1" applyBorder="1" applyAlignment="1">
      <alignment horizontal="left"/>
    </xf>
    <xf numFmtId="0" fontId="3" fillId="0" borderId="3" xfId="0" applyFont="1" applyBorder="1" applyAlignment="1">
      <alignment horizontal="left"/>
    </xf>
    <xf numFmtId="0" fontId="27" fillId="0" borderId="10" xfId="10" applyFont="1" applyBorder="1" applyAlignment="1" applyProtection="1">
      <alignment horizontal="left" vertical="center" wrapText="1"/>
    </xf>
    <xf numFmtId="0" fontId="27" fillId="0" borderId="11" xfId="10" applyFont="1" applyBorder="1" applyAlignment="1" applyProtection="1">
      <alignment horizontal="left" vertical="center" wrapText="1"/>
    </xf>
    <xf numFmtId="0" fontId="27" fillId="0" borderId="12" xfId="10" applyFont="1" applyBorder="1" applyAlignment="1" applyProtection="1">
      <alignment horizontal="left" vertical="center" wrapText="1"/>
    </xf>
    <xf numFmtId="0" fontId="9" fillId="4" borderId="1" xfId="0" applyFont="1" applyFill="1" applyBorder="1" applyAlignment="1">
      <alignment horizontal="center"/>
    </xf>
    <xf numFmtId="0" fontId="10" fillId="0" borderId="1" xfId="0" applyFont="1" applyBorder="1" applyAlignment="1">
      <alignment horizontal="center" vertical="center" wrapText="1"/>
    </xf>
    <xf numFmtId="0" fontId="11" fillId="5" borderId="2" xfId="0" applyFont="1" applyFill="1" applyBorder="1" applyAlignment="1">
      <alignment horizontal="left"/>
    </xf>
    <xf numFmtId="0" fontId="11" fillId="5" borderId="3" xfId="0" applyFont="1" applyFill="1" applyBorder="1" applyAlignment="1">
      <alignment horizontal="left"/>
    </xf>
    <xf numFmtId="0" fontId="11" fillId="5" borderId="4" xfId="0" applyFont="1" applyFill="1" applyBorder="1" applyAlignment="1">
      <alignment horizontal="left"/>
    </xf>
    <xf numFmtId="0" fontId="9" fillId="2" borderId="1" xfId="0" applyFont="1" applyFill="1" applyBorder="1" applyAlignment="1">
      <alignment horizontal="left"/>
    </xf>
    <xf numFmtId="164" fontId="11" fillId="5" borderId="6" xfId="0" applyNumberFormat="1" applyFont="1" applyFill="1" applyBorder="1" applyAlignment="1">
      <alignment vertical="center"/>
    </xf>
    <xf numFmtId="164" fontId="11" fillId="5" borderId="7" xfId="0" applyNumberFormat="1" applyFont="1" applyFill="1" applyBorder="1" applyAlignment="1">
      <alignment vertical="center"/>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8" fillId="0" borderId="2" xfId="0" applyFont="1" applyBorder="1"/>
    <xf numFmtId="0" fontId="8" fillId="0" borderId="3" xfId="0" applyFont="1" applyBorder="1"/>
    <xf numFmtId="164" fontId="2" fillId="0" borderId="1" xfId="1" applyNumberFormat="1" applyFont="1" applyBorder="1" applyAlignment="1" applyProtection="1">
      <alignment horizontal="left"/>
      <protection locked="0"/>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0" fontId="0" fillId="0" borderId="7" xfId="0" applyBorder="1" applyAlignment="1">
      <alignment horizontal="left"/>
    </xf>
    <xf numFmtId="0" fontId="0" fillId="0" borderId="16" xfId="0" applyBorder="1" applyAlignment="1" applyProtection="1">
      <alignment horizontal="left" wrapText="1"/>
      <protection locked="0"/>
    </xf>
    <xf numFmtId="0" fontId="0" fillId="0" borderId="7" xfId="0" applyBorder="1" applyAlignment="1">
      <alignment horizontal="center"/>
    </xf>
    <xf numFmtId="0" fontId="0" fillId="0" borderId="16" xfId="0" applyBorder="1" applyAlignment="1">
      <alignment horizontal="center"/>
    </xf>
    <xf numFmtId="164" fontId="2" fillId="0" borderId="14" xfId="1" applyNumberFormat="1" applyFont="1" applyBorder="1" applyAlignment="1" applyProtection="1">
      <alignment horizontal="left"/>
      <protection locked="0"/>
    </xf>
    <xf numFmtId="0" fontId="0" fillId="0" borderId="20" xfId="0" applyBorder="1" applyAlignment="1" applyProtection="1">
      <alignment horizontal="left"/>
      <protection locked="0"/>
    </xf>
    <xf numFmtId="0" fontId="0" fillId="0" borderId="20" xfId="0" applyBorder="1" applyAlignment="1">
      <alignment horizontal="center"/>
    </xf>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7" xfId="0" applyBorder="1" applyAlignment="1" applyProtection="1">
      <alignment horizontal="left"/>
      <protection locked="0"/>
    </xf>
    <xf numFmtId="164" fontId="0" fillId="5" borderId="6" xfId="1" applyNumberFormat="1" applyFont="1" applyFill="1" applyBorder="1" applyAlignment="1" applyProtection="1">
      <alignment vertical="center"/>
    </xf>
    <xf numFmtId="164" fontId="0" fillId="5" borderId="7" xfId="1" applyNumberFormat="1" applyFont="1" applyFill="1" applyBorder="1" applyAlignment="1" applyProtection="1">
      <alignment vertical="center"/>
    </xf>
    <xf numFmtId="0" fontId="0" fillId="0" borderId="1" xfId="0" applyBorder="1" applyAlignment="1">
      <alignment horizontal="center"/>
    </xf>
    <xf numFmtId="0" fontId="0" fillId="0" borderId="1" xfId="0" applyBorder="1" applyAlignment="1">
      <alignment horizontal="left" wrapText="1"/>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164" fontId="1" fillId="0" borderId="7" xfId="0" applyNumberFormat="1" applyFont="1" applyBorder="1" applyAlignment="1">
      <alignment horizontal="left"/>
    </xf>
    <xf numFmtId="0" fontId="1" fillId="0" borderId="1" xfId="0" applyFont="1" applyBorder="1" applyAlignment="1">
      <alignment horizontal="left"/>
    </xf>
    <xf numFmtId="0" fontId="1" fillId="0" borderId="1" xfId="0" applyFont="1" applyBorder="1" applyAlignment="1">
      <alignment horizontal="right"/>
    </xf>
    <xf numFmtId="0" fontId="1" fillId="0" borderId="7" xfId="0" applyFont="1" applyBorder="1" applyAlignment="1">
      <alignment horizontal="right" wrapText="1"/>
    </xf>
    <xf numFmtId="0" fontId="1" fillId="0" borderId="1" xfId="0" applyFont="1" applyBorder="1" applyAlignment="1">
      <alignment horizontal="right" wrapText="1"/>
    </xf>
    <xf numFmtId="0" fontId="8" fillId="0" borderId="2" xfId="0" applyFont="1" applyBorder="1" applyAlignment="1">
      <alignment horizontal="right"/>
    </xf>
    <xf numFmtId="0" fontId="8" fillId="0" borderId="3" xfId="0" applyFont="1" applyBorder="1" applyAlignment="1">
      <alignment horizontal="right"/>
    </xf>
    <xf numFmtId="0" fontId="1" fillId="0" borderId="6" xfId="0" applyFont="1" applyBorder="1" applyAlignment="1">
      <alignment horizontal="right"/>
    </xf>
    <xf numFmtId="0" fontId="13" fillId="4" borderId="2" xfId="0" applyFont="1" applyFill="1" applyBorder="1" applyAlignment="1">
      <alignment horizontal="center"/>
    </xf>
    <xf numFmtId="0" fontId="13" fillId="4" borderId="3" xfId="0" applyFont="1" applyFill="1" applyBorder="1" applyAlignment="1">
      <alignment horizontal="center"/>
    </xf>
    <xf numFmtId="0" fontId="13" fillId="4" borderId="5" xfId="0" applyFont="1" applyFill="1" applyBorder="1" applyAlignment="1">
      <alignment horizontal="center"/>
    </xf>
    <xf numFmtId="0" fontId="13" fillId="4" borderId="9" xfId="0" applyFont="1" applyFill="1" applyBorder="1" applyAlignment="1">
      <alignment horizontal="center"/>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164" fontId="2" fillId="0" borderId="22" xfId="1" applyNumberFormat="1" applyFont="1" applyBorder="1" applyAlignment="1" applyProtection="1">
      <alignment horizontal="left"/>
      <protection locked="0"/>
    </xf>
    <xf numFmtId="164" fontId="2" fillId="0" borderId="16" xfId="1" applyNumberFormat="1" applyFont="1" applyBorder="1" applyAlignment="1" applyProtection="1">
      <alignment horizontal="left"/>
      <protection locked="0"/>
    </xf>
    <xf numFmtId="0" fontId="0" fillId="0" borderId="2" xfId="0" applyBorder="1"/>
    <xf numFmtId="0" fontId="0" fillId="0" borderId="3" xfId="0" applyBorder="1"/>
    <xf numFmtId="44" fontId="0" fillId="5" borderId="6" xfId="0" applyNumberFormat="1" applyFill="1" applyBorder="1"/>
    <xf numFmtId="44" fontId="0" fillId="5" borderId="7" xfId="0" applyNumberFormat="1" applyFill="1" applyBorder="1"/>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0" fillId="5" borderId="19" xfId="0" applyFill="1" applyBorder="1" applyAlignment="1">
      <alignment horizontal="left" wrapText="1"/>
    </xf>
    <xf numFmtId="164" fontId="0" fillId="5" borderId="6" xfId="1" applyNumberFormat="1" applyFont="1" applyFill="1" applyBorder="1" applyAlignment="1" applyProtection="1"/>
    <xf numFmtId="0" fontId="0" fillId="5" borderId="7" xfId="0" applyFill="1" applyBorder="1"/>
    <xf numFmtId="0" fontId="0" fillId="0" borderId="1" xfId="0" applyBorder="1" applyAlignment="1" applyProtection="1">
      <alignment horizontal="left" wrapText="1"/>
      <protection locked="0"/>
    </xf>
    <xf numFmtId="0" fontId="0" fillId="5" borderId="16" xfId="0" applyFill="1" applyBorder="1" applyAlignment="1">
      <alignment horizontal="left" wrapText="1"/>
    </xf>
    <xf numFmtId="0" fontId="1" fillId="5" borderId="7" xfId="0" applyFont="1" applyFill="1" applyBorder="1" applyAlignment="1">
      <alignment horizontal="right"/>
    </xf>
    <xf numFmtId="0" fontId="0" fillId="0" borderId="2" xfId="0" applyBorder="1" applyAlignment="1" applyProtection="1">
      <alignment horizontal="right"/>
      <protection locked="0"/>
    </xf>
    <xf numFmtId="0" fontId="0" fillId="0" borderId="3" xfId="0" applyBorder="1" applyAlignment="1" applyProtection="1">
      <alignment horizontal="right"/>
      <protection locked="0"/>
    </xf>
    <xf numFmtId="0" fontId="28" fillId="0" borderId="10" xfId="10" applyFont="1" applyFill="1" applyBorder="1" applyAlignment="1" applyProtection="1">
      <alignment horizontal="left" vertical="center" wrapText="1"/>
      <protection locked="0"/>
    </xf>
    <xf numFmtId="0" fontId="6" fillId="0" borderId="11" xfId="10" applyFill="1" applyBorder="1" applyAlignment="1" applyProtection="1">
      <alignment horizontal="left" vertical="center" wrapText="1"/>
      <protection locked="0"/>
    </xf>
    <xf numFmtId="0" fontId="6" fillId="0" borderId="12" xfId="10" applyFill="1" applyBorder="1" applyAlignment="1" applyProtection="1">
      <alignment horizontal="left" vertical="center" wrapText="1"/>
      <protection locked="0"/>
    </xf>
    <xf numFmtId="0" fontId="0" fillId="0" borderId="2" xfId="0" applyBorder="1" applyProtection="1">
      <protection locked="0"/>
    </xf>
    <xf numFmtId="0" fontId="0" fillId="0" borderId="3" xfId="0" applyBorder="1" applyProtection="1">
      <protection locked="0"/>
    </xf>
    <xf numFmtId="164" fontId="0" fillId="0" borderId="6" xfId="0" applyNumberFormat="1" applyBorder="1" applyProtection="1">
      <protection locked="0"/>
    </xf>
    <xf numFmtId="164" fontId="0" fillId="0" borderId="7" xfId="0" applyNumberFormat="1" applyBorder="1" applyProtection="1">
      <protection locked="0"/>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1"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5" borderId="22" xfId="0" applyFill="1" applyBorder="1" applyAlignment="1">
      <alignment horizontal="left" wrapText="1"/>
    </xf>
    <xf numFmtId="0" fontId="0" fillId="5" borderId="20" xfId="0" applyFill="1" applyBorder="1" applyAlignment="1">
      <alignment horizontal="left" wrapText="1"/>
    </xf>
    <xf numFmtId="0" fontId="0" fillId="5" borderId="20" xfId="0" applyFill="1" applyBorder="1" applyAlignment="1">
      <alignment horizontal="right" vertical="center"/>
    </xf>
    <xf numFmtId="0" fontId="0" fillId="5" borderId="16" xfId="0" applyFill="1" applyBorder="1" applyAlignment="1">
      <alignment horizontal="right" vertical="center"/>
    </xf>
    <xf numFmtId="0" fontId="1" fillId="4" borderId="5" xfId="0" applyFont="1" applyFill="1" applyBorder="1" applyAlignment="1">
      <alignment horizontal="center"/>
    </xf>
    <xf numFmtId="0" fontId="1" fillId="0" borderId="1" xfId="0" applyFont="1" applyBorder="1" applyAlignment="1" applyProtection="1">
      <alignment horizontal="right"/>
      <protection locked="0"/>
    </xf>
    <xf numFmtId="0" fontId="1" fillId="0" borderId="6" xfId="0" applyFont="1" applyBorder="1" applyAlignment="1" applyProtection="1">
      <alignment horizontal="right" wrapText="1"/>
      <protection locked="0"/>
    </xf>
    <xf numFmtId="0" fontId="0" fillId="0" borderId="0" xfId="0"/>
    <xf numFmtId="0" fontId="13" fillId="0" borderId="8" xfId="0" applyFont="1" applyBorder="1" applyAlignment="1" applyProtection="1">
      <alignment horizontal="left" vertical="center" wrapText="1"/>
      <protection locked="0"/>
    </xf>
    <xf numFmtId="0" fontId="13" fillId="0" borderId="5"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3" fillId="0" borderId="2" xfId="0" applyFont="1" applyBorder="1"/>
    <xf numFmtId="0" fontId="3" fillId="0" borderId="3" xfId="0" applyFont="1" applyBorder="1"/>
    <xf numFmtId="0" fontId="1" fillId="5" borderId="1" xfId="0" applyFont="1" applyFill="1" applyBorder="1" applyAlignment="1">
      <alignment horizontal="right"/>
    </xf>
    <xf numFmtId="0" fontId="13" fillId="5" borderId="2"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4" xfId="0" applyFont="1" applyFill="1" applyBorder="1" applyAlignment="1">
      <alignment horizontal="left" vertical="center" wrapText="1"/>
    </xf>
    <xf numFmtId="0" fontId="1" fillId="5" borderId="2"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right"/>
    </xf>
    <xf numFmtId="0" fontId="1" fillId="5" borderId="3" xfId="0" applyFont="1" applyFill="1" applyBorder="1" applyAlignment="1">
      <alignment horizontal="right"/>
    </xf>
    <xf numFmtId="0" fontId="1" fillId="5" borderId="4" xfId="0" applyFont="1" applyFill="1" applyBorder="1" applyAlignment="1">
      <alignment horizontal="right"/>
    </xf>
    <xf numFmtId="0" fontId="13" fillId="5" borderId="1" xfId="0" applyFont="1" applyFill="1" applyBorder="1" applyAlignment="1">
      <alignment horizontal="left" vertical="center" wrapText="1"/>
    </xf>
    <xf numFmtId="0" fontId="1" fillId="5" borderId="2" xfId="0" applyFont="1" applyFill="1" applyBorder="1" applyAlignment="1">
      <alignment horizontal="left"/>
    </xf>
    <xf numFmtId="0" fontId="1" fillId="5" borderId="3" xfId="0" applyFont="1" applyFill="1" applyBorder="1" applyAlignment="1">
      <alignment horizontal="left"/>
    </xf>
    <xf numFmtId="0" fontId="1" fillId="5" borderId="4" xfId="0" applyFont="1" applyFill="1" applyBorder="1" applyAlignment="1">
      <alignment horizontal="left"/>
    </xf>
    <xf numFmtId="0" fontId="0" fillId="5" borderId="2" xfId="0" applyFill="1" applyBorder="1" applyAlignment="1">
      <alignment wrapText="1"/>
    </xf>
    <xf numFmtId="0" fontId="0" fillId="5" borderId="4" xfId="0" applyFill="1" applyBorder="1" applyAlignment="1">
      <alignment wrapText="1"/>
    </xf>
    <xf numFmtId="0" fontId="0" fillId="5" borderId="2" xfId="0" applyFill="1" applyBorder="1"/>
    <xf numFmtId="0" fontId="0" fillId="5" borderId="4" xfId="0" applyFill="1" applyBorder="1"/>
    <xf numFmtId="0" fontId="0" fillId="5" borderId="2" xfId="0" applyFill="1" applyBorder="1" applyAlignment="1">
      <alignment horizontal="left"/>
    </xf>
    <xf numFmtId="0" fontId="0" fillId="5" borderId="3" xfId="0" applyFill="1" applyBorder="1" applyAlignment="1">
      <alignment horizontal="left"/>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5" borderId="11" xfId="0" applyFont="1" applyFill="1" applyBorder="1" applyAlignment="1">
      <alignment horizontal="center"/>
    </xf>
    <xf numFmtId="0" fontId="1" fillId="5" borderId="12" xfId="0" applyFont="1" applyFill="1" applyBorder="1" applyAlignment="1">
      <alignment horizontal="center"/>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1" fillId="5" borderId="21" xfId="0" applyFont="1" applyFill="1" applyBorder="1" applyAlignment="1">
      <alignment horizontal="center" vertical="center"/>
    </xf>
    <xf numFmtId="0" fontId="1" fillId="5" borderId="17"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10" xfId="0" applyFont="1" applyFill="1" applyBorder="1" applyAlignment="1">
      <alignment horizontal="left"/>
    </xf>
    <xf numFmtId="0" fontId="1" fillId="5" borderId="11" xfId="0" applyFont="1" applyFill="1" applyBorder="1" applyAlignment="1">
      <alignment horizontal="left"/>
    </xf>
    <xf numFmtId="0" fontId="1" fillId="5" borderId="12" xfId="0" applyFont="1" applyFill="1" applyBorder="1" applyAlignment="1">
      <alignment horizontal="left"/>
    </xf>
    <xf numFmtId="0" fontId="0" fillId="5" borderId="2" xfId="0" applyFill="1" applyBorder="1" applyAlignment="1">
      <alignment horizontal="right"/>
    </xf>
    <xf numFmtId="0" fontId="0" fillId="5" borderId="3" xfId="0" applyFill="1" applyBorder="1" applyAlignment="1">
      <alignment horizontal="right"/>
    </xf>
    <xf numFmtId="0" fontId="3" fillId="0" borderId="3" xfId="0" applyFont="1" applyBorder="1" applyProtection="1">
      <protection locked="0"/>
    </xf>
    <xf numFmtId="0" fontId="3" fillId="0" borderId="4" xfId="0" applyFont="1" applyBorder="1" applyProtection="1">
      <protection locked="0"/>
    </xf>
    <xf numFmtId="0" fontId="1" fillId="5" borderId="2" xfId="0" applyFont="1" applyFill="1" applyBorder="1" applyAlignment="1">
      <alignment horizontal="left" wrapText="1"/>
    </xf>
    <xf numFmtId="0" fontId="1" fillId="5" borderId="3" xfId="0" applyFont="1" applyFill="1" applyBorder="1" applyAlignment="1">
      <alignment horizontal="left" wrapText="1"/>
    </xf>
    <xf numFmtId="0" fontId="1" fillId="5" borderId="4" xfId="0" applyFont="1" applyFill="1" applyBorder="1" applyAlignment="1">
      <alignment horizontal="left" wrapText="1"/>
    </xf>
    <xf numFmtId="0" fontId="3" fillId="5" borderId="2" xfId="0" applyFont="1" applyFill="1" applyBorder="1" applyAlignment="1">
      <alignment wrapText="1"/>
    </xf>
    <xf numFmtId="0" fontId="3" fillId="5" borderId="3" xfId="0" applyFont="1" applyFill="1" applyBorder="1" applyAlignment="1">
      <alignment wrapText="1"/>
    </xf>
    <xf numFmtId="0" fontId="3" fillId="5" borderId="4" xfId="0" applyFont="1" applyFill="1" applyBorder="1" applyAlignment="1">
      <alignment wrapText="1"/>
    </xf>
    <xf numFmtId="44" fontId="0" fillId="5" borderId="6" xfId="0" applyNumberFormat="1" applyFill="1" applyBorder="1" applyAlignment="1">
      <alignment horizontal="left" vertical="center"/>
    </xf>
    <xf numFmtId="44" fontId="0" fillId="5" borderId="7" xfId="0" applyNumberFormat="1" applyFill="1" applyBorder="1" applyAlignment="1">
      <alignment horizontal="left" vertical="center"/>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0" fillId="0" borderId="1" xfId="0" applyBorder="1" applyAlignment="1">
      <alignment horizontal="left" vertical="center"/>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xf numFmtId="0" fontId="0" fillId="5" borderId="1" xfId="0" applyFill="1" applyBorder="1" applyAlignment="1">
      <alignment horizontal="left" vertical="center"/>
    </xf>
    <xf numFmtId="0" fontId="1" fillId="0" borderId="1" xfId="0" applyFont="1" applyBorder="1" applyAlignment="1">
      <alignment horizontal="right" vertical="center"/>
    </xf>
    <xf numFmtId="0" fontId="0" fillId="0" borderId="1" xfId="0" applyBorder="1" applyAlignment="1">
      <alignment horizontal="right" vertical="center"/>
    </xf>
    <xf numFmtId="0" fontId="0" fillId="0" borderId="1" xfId="0" applyBorder="1" applyAlignment="1">
      <alignment horizontal="right" vertical="center" wrapText="1"/>
    </xf>
    <xf numFmtId="0" fontId="1" fillId="4" borderId="1" xfId="0" applyFont="1" applyFill="1" applyBorder="1" applyAlignment="1">
      <alignment horizontal="center" vertical="center"/>
    </xf>
    <xf numFmtId="0" fontId="19" fillId="7" borderId="13" xfId="0" applyFont="1" applyFill="1" applyBorder="1" applyAlignment="1">
      <alignment wrapText="1"/>
    </xf>
    <xf numFmtId="0" fontId="19" fillId="7" borderId="0" xfId="0" applyFont="1" applyFill="1" applyAlignment="1">
      <alignment wrapText="1"/>
    </xf>
    <xf numFmtId="0" fontId="19" fillId="7" borderId="15" xfId="0" applyFont="1" applyFill="1" applyBorder="1" applyAlignment="1">
      <alignment wrapText="1"/>
    </xf>
    <xf numFmtId="0" fontId="19" fillId="7" borderId="8" xfId="10" applyFont="1" applyFill="1" applyBorder="1" applyAlignment="1" applyProtection="1">
      <alignment horizontal="left"/>
    </xf>
    <xf numFmtId="0" fontId="19" fillId="7" borderId="5" xfId="10" applyFont="1" applyFill="1" applyBorder="1" applyAlignment="1" applyProtection="1">
      <alignment horizontal="left"/>
    </xf>
    <xf numFmtId="0" fontId="19" fillId="7" borderId="9" xfId="10" applyFont="1" applyFill="1" applyBorder="1" applyAlignment="1" applyProtection="1">
      <alignment horizontal="left"/>
    </xf>
    <xf numFmtId="0" fontId="19" fillId="0" borderId="0" xfId="0" applyFont="1" applyAlignment="1">
      <alignment horizontal="left"/>
    </xf>
    <xf numFmtId="0" fontId="27" fillId="7" borderId="10" xfId="10" applyFont="1" applyFill="1" applyBorder="1" applyAlignment="1" applyProtection="1">
      <alignment horizontal="left" vertical="center" wrapText="1"/>
    </xf>
    <xf numFmtId="0" fontId="25" fillId="7" borderId="11" xfId="10" applyFont="1" applyFill="1" applyBorder="1" applyAlignment="1" applyProtection="1">
      <alignment horizontal="left" vertical="center" wrapText="1"/>
    </xf>
    <xf numFmtId="0" fontId="25" fillId="7" borderId="12" xfId="10" applyFont="1" applyFill="1" applyBorder="1" applyAlignment="1" applyProtection="1">
      <alignment horizontal="left" vertical="center" wrapText="1"/>
    </xf>
    <xf numFmtId="164" fontId="0" fillId="5" borderId="1" xfId="0" applyNumberFormat="1" applyFill="1" applyBorder="1" applyAlignment="1">
      <alignment vertical="center"/>
    </xf>
    <xf numFmtId="0" fontId="0" fillId="0" borderId="2" xfId="0" applyBorder="1" applyAlignment="1">
      <alignment horizontal="right"/>
    </xf>
    <xf numFmtId="0" fontId="0" fillId="0" borderId="3" xfId="0" applyBorder="1" applyAlignment="1">
      <alignment horizontal="right"/>
    </xf>
    <xf numFmtId="0" fontId="1" fillId="0" borderId="2" xfId="0" applyFont="1" applyBorder="1" applyAlignment="1">
      <alignment vertical="center"/>
    </xf>
    <xf numFmtId="0" fontId="1" fillId="0" borderId="4" xfId="0" applyFont="1" applyBorder="1" applyAlignment="1">
      <alignment vertical="center"/>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79">
    <dxf>
      <font>
        <b/>
        <i val="0"/>
        <color rgb="FFC00000"/>
      </font>
      <fill>
        <patternFill>
          <bgColor rgb="FFFFCCCC"/>
        </patternFill>
      </fill>
    </dxf>
    <dxf>
      <font>
        <b/>
        <i val="0"/>
        <color rgb="FFC00000"/>
      </font>
      <fill>
        <patternFill>
          <fgColor rgb="FFFFCCCC"/>
          <bgColor rgb="FFFFCCCC"/>
        </patternFill>
      </fill>
    </dxf>
    <dxf>
      <font>
        <b/>
        <i val="0"/>
        <color rgb="FFC00000"/>
      </font>
      <fill>
        <patternFill>
          <bgColor rgb="FFFFCCCC"/>
        </patternFill>
      </fill>
    </dxf>
    <dxf>
      <font>
        <color rgb="FF9C0006"/>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9C0006"/>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9C0006"/>
      </font>
      <fill>
        <patternFill>
          <fgColor rgb="FFFFCCCC"/>
          <bgColor rgb="FFFFCCCC"/>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FF0000"/>
      </font>
      <fill>
        <patternFill>
          <bgColor rgb="FFFFCCCC"/>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0000"/>
      <color rgb="FFFFC7CE"/>
      <color rgb="FFFFFFFF"/>
      <color rgb="FFFFC7FF"/>
      <color rgb="FFFDC3C3"/>
      <color rgb="FFFDD3D6"/>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2" Type="http://schemas.microsoft.com/office/2019/04/relationships/externalLinkLongPath" Target="https://texasedu.sharepoint.com/DiscretionaryGrants/Meredith/Excel%20Template%20Revisions%20--%20temporary%20folder/Ready%20for%20Review%20by%20Eleanor/App%20Part%202%20Template%20for%20Single%20SOF%20with%20Pre-Award%20and%20Direct%20Indirect%20Max%20v01.18.22draft%20with%206500-new%20codes.xlsx?99C321C0" TargetMode="External"/><Relationship Id="rId1" Type="http://schemas.openxmlformats.org/officeDocument/2006/relationships/externalLinkPath" Target="file:///\\99C321C0\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J38"/>
  <sheetViews>
    <sheetView tabSelected="1" view="pageLayout" zoomScaleNormal="100" workbookViewId="0">
      <selection activeCell="A3" sqref="A3:J3"/>
    </sheetView>
  </sheetViews>
  <sheetFormatPr defaultRowHeight="14.5" x14ac:dyDescent="0.35"/>
  <cols>
    <col min="10" max="10" width="17.7265625" customWidth="1"/>
  </cols>
  <sheetData>
    <row r="1" spans="1:10" ht="16" thickBot="1" x14ac:dyDescent="0.4">
      <c r="A1" s="146" t="s">
        <v>81</v>
      </c>
      <c r="B1" s="146"/>
      <c r="C1" s="146"/>
      <c r="D1" s="146"/>
      <c r="E1" s="146"/>
      <c r="F1" s="146"/>
      <c r="G1" s="146"/>
      <c r="H1" s="146"/>
      <c r="I1" s="146"/>
      <c r="J1" s="146"/>
    </row>
    <row r="2" spans="1:10" ht="42" customHeight="1" thickTop="1" x14ac:dyDescent="0.35">
      <c r="A2" s="147" t="s">
        <v>125</v>
      </c>
      <c r="B2" s="148"/>
      <c r="C2" s="148"/>
      <c r="D2" s="148"/>
      <c r="E2" s="148"/>
      <c r="F2" s="148"/>
      <c r="G2" s="148"/>
      <c r="H2" s="148"/>
      <c r="I2" s="148"/>
      <c r="J2" s="149"/>
    </row>
    <row r="3" spans="1:10" ht="45.65" customHeight="1" x14ac:dyDescent="0.35">
      <c r="A3" s="150" t="s">
        <v>126</v>
      </c>
      <c r="B3" s="151"/>
      <c r="C3" s="151"/>
      <c r="D3" s="151"/>
      <c r="E3" s="151"/>
      <c r="F3" s="151"/>
      <c r="G3" s="151"/>
      <c r="H3" s="151"/>
      <c r="I3" s="151"/>
      <c r="J3" s="152"/>
    </row>
    <row r="4" spans="1:10" ht="33" customHeight="1" thickBot="1" x14ac:dyDescent="0.4">
      <c r="A4" s="153" t="s">
        <v>82</v>
      </c>
      <c r="B4" s="154"/>
      <c r="C4" s="154"/>
      <c r="D4" s="154"/>
      <c r="E4" s="154"/>
      <c r="F4" s="154"/>
      <c r="G4" s="154"/>
      <c r="H4" s="154"/>
      <c r="I4" s="154"/>
      <c r="J4" s="155"/>
    </row>
    <row r="5" spans="1:10" ht="8.15" customHeight="1" thickTop="1" x14ac:dyDescent="0.35"/>
    <row r="6" spans="1:10" s="36" customFormat="1" ht="13.5" thickBot="1" x14ac:dyDescent="0.35">
      <c r="A6" s="61" t="s">
        <v>83</v>
      </c>
      <c r="B6" s="62"/>
      <c r="C6" s="62"/>
      <c r="D6" s="62"/>
      <c r="E6" s="62"/>
      <c r="F6" s="62"/>
      <c r="G6" s="62"/>
      <c r="H6" s="62"/>
      <c r="I6" s="62"/>
      <c r="J6" s="62"/>
    </row>
    <row r="7" spans="1:10" s="36" customFormat="1" ht="28.15" customHeight="1" thickTop="1" x14ac:dyDescent="0.3">
      <c r="A7" s="143" t="s">
        <v>96</v>
      </c>
      <c r="B7" s="143"/>
      <c r="C7" s="143"/>
      <c r="D7" s="143"/>
      <c r="E7" s="143"/>
      <c r="F7" s="143"/>
      <c r="G7" s="143"/>
      <c r="H7" s="143"/>
      <c r="I7" s="143"/>
      <c r="J7" s="143"/>
    </row>
    <row r="8" spans="1:10" s="36" customFormat="1" ht="8.9" customHeight="1" x14ac:dyDescent="0.3"/>
    <row r="9" spans="1:10" s="36" customFormat="1" ht="13.5" thickBot="1" x14ac:dyDescent="0.35">
      <c r="A9" s="61" t="s">
        <v>84</v>
      </c>
      <c r="B9" s="62"/>
      <c r="C9" s="62"/>
      <c r="D9" s="62"/>
      <c r="E9" s="62"/>
      <c r="F9" s="62"/>
      <c r="G9" s="62"/>
      <c r="H9" s="62"/>
      <c r="I9" s="62"/>
      <c r="J9" s="62"/>
    </row>
    <row r="10" spans="1:10" s="36" customFormat="1" ht="13.5" thickTop="1" x14ac:dyDescent="0.3">
      <c r="A10" s="156" t="s">
        <v>85</v>
      </c>
      <c r="B10" s="156"/>
      <c r="C10" s="156"/>
      <c r="D10" s="156"/>
      <c r="E10" s="156"/>
      <c r="F10" s="156"/>
      <c r="G10" s="156"/>
      <c r="H10" s="156"/>
      <c r="I10" s="156"/>
      <c r="J10" s="156"/>
    </row>
    <row r="11" spans="1:10" s="36" customFormat="1" ht="8.65" customHeight="1" x14ac:dyDescent="0.3"/>
    <row r="12" spans="1:10" s="36" customFormat="1" ht="13.5" thickBot="1" x14ac:dyDescent="0.35">
      <c r="A12" s="61" t="s">
        <v>86</v>
      </c>
      <c r="B12" s="62"/>
      <c r="C12" s="62"/>
      <c r="D12" s="62"/>
      <c r="E12" s="62"/>
      <c r="F12" s="62"/>
      <c r="G12" s="62"/>
      <c r="H12" s="62"/>
      <c r="I12" s="62"/>
      <c r="J12" s="62"/>
    </row>
    <row r="13" spans="1:10" s="36" customFormat="1" ht="13.5" thickTop="1" x14ac:dyDescent="0.3">
      <c r="A13" s="156" t="s">
        <v>87</v>
      </c>
      <c r="B13" s="156"/>
      <c r="C13" s="156"/>
      <c r="D13" s="156"/>
      <c r="E13" s="156"/>
      <c r="F13" s="156"/>
      <c r="G13" s="156"/>
      <c r="H13" s="156"/>
      <c r="I13" s="156"/>
      <c r="J13" s="156"/>
    </row>
    <row r="14" spans="1:10" s="36" customFormat="1" ht="8.9" customHeight="1" x14ac:dyDescent="0.3"/>
    <row r="15" spans="1:10" s="36" customFormat="1" ht="13.5" thickBot="1" x14ac:dyDescent="0.35">
      <c r="A15" s="61" t="s">
        <v>88</v>
      </c>
      <c r="B15" s="61"/>
      <c r="C15" s="61"/>
      <c r="D15" s="61"/>
      <c r="E15" s="61"/>
      <c r="F15" s="61"/>
      <c r="G15" s="61"/>
      <c r="H15" s="61"/>
      <c r="I15" s="61"/>
      <c r="J15" s="61"/>
    </row>
    <row r="16" spans="1:10" s="36" customFormat="1" ht="13.5" thickTop="1" x14ac:dyDescent="0.3">
      <c r="A16" s="156" t="s">
        <v>89</v>
      </c>
      <c r="B16" s="156"/>
      <c r="C16" s="156"/>
      <c r="D16" s="156"/>
      <c r="E16" s="156"/>
      <c r="F16" s="156"/>
      <c r="G16" s="156"/>
      <c r="H16" s="156"/>
      <c r="I16" s="156"/>
      <c r="J16" s="156"/>
    </row>
    <row r="17" spans="1:10" s="36" customFormat="1" ht="8.9" customHeight="1" x14ac:dyDescent="0.3"/>
    <row r="18" spans="1:10" s="36" customFormat="1" ht="14.25" customHeight="1" thickBot="1" x14ac:dyDescent="0.35">
      <c r="A18" s="61" t="s">
        <v>109</v>
      </c>
      <c r="B18" s="61"/>
      <c r="C18" s="61"/>
      <c r="D18" s="61"/>
      <c r="E18" s="61"/>
      <c r="F18" s="61"/>
      <c r="G18" s="61"/>
      <c r="H18" s="61"/>
      <c r="I18" s="61"/>
      <c r="J18" s="61"/>
    </row>
    <row r="19" spans="1:10" s="36" customFormat="1" ht="25.5" customHeight="1" thickTop="1" x14ac:dyDescent="0.3">
      <c r="A19" s="156" t="s">
        <v>110</v>
      </c>
      <c r="B19" s="156"/>
      <c r="C19" s="156"/>
      <c r="D19" s="156"/>
      <c r="E19" s="156"/>
      <c r="F19" s="156"/>
      <c r="G19" s="156"/>
      <c r="H19" s="156"/>
      <c r="I19" s="156"/>
      <c r="J19" s="156"/>
    </row>
    <row r="20" spans="1:10" s="36" customFormat="1" ht="8.9" customHeight="1" x14ac:dyDescent="0.3"/>
    <row r="21" spans="1:10" s="36" customFormat="1" ht="13.5" thickBot="1" x14ac:dyDescent="0.35">
      <c r="A21" s="61" t="s">
        <v>90</v>
      </c>
      <c r="B21" s="62"/>
      <c r="C21" s="62"/>
      <c r="D21" s="62"/>
      <c r="E21" s="62"/>
      <c r="F21" s="62"/>
      <c r="G21" s="62"/>
      <c r="H21" s="62"/>
      <c r="I21" s="62"/>
      <c r="J21" s="62"/>
    </row>
    <row r="22" spans="1:10" s="36" customFormat="1" ht="15" customHeight="1" thickTop="1" x14ac:dyDescent="0.3">
      <c r="A22" s="156" t="s">
        <v>91</v>
      </c>
      <c r="B22" s="156"/>
      <c r="C22" s="156"/>
      <c r="D22" s="156"/>
      <c r="E22" s="156"/>
      <c r="F22" s="156"/>
      <c r="G22" s="156"/>
      <c r="H22" s="156"/>
      <c r="I22" s="156"/>
      <c r="J22" s="156"/>
    </row>
    <row r="23" spans="1:10" s="36" customFormat="1" ht="66" customHeight="1" x14ac:dyDescent="0.3">
      <c r="A23" s="143" t="s">
        <v>141</v>
      </c>
      <c r="B23" s="143"/>
      <c r="C23" s="143"/>
      <c r="D23" s="143"/>
      <c r="E23" s="143"/>
      <c r="F23" s="143"/>
      <c r="G23" s="143"/>
      <c r="H23" s="143"/>
      <c r="I23" s="143"/>
      <c r="J23" s="143"/>
    </row>
    <row r="24" spans="1:10" s="36" customFormat="1" ht="8.9" customHeight="1" x14ac:dyDescent="0.3"/>
    <row r="25" spans="1:10" s="36" customFormat="1" ht="13.5" thickBot="1" x14ac:dyDescent="0.35">
      <c r="A25" s="61" t="s">
        <v>99</v>
      </c>
      <c r="B25" s="62"/>
      <c r="C25" s="62"/>
      <c r="D25" s="62"/>
      <c r="E25" s="62"/>
      <c r="F25" s="62"/>
      <c r="G25" s="62"/>
      <c r="H25" s="62"/>
      <c r="I25" s="62"/>
      <c r="J25" s="62"/>
    </row>
    <row r="26" spans="1:10" s="36" customFormat="1" ht="44.65" customHeight="1" thickTop="1" x14ac:dyDescent="0.3">
      <c r="A26" s="156" t="s">
        <v>92</v>
      </c>
      <c r="B26" s="156"/>
      <c r="C26" s="156"/>
      <c r="D26" s="156"/>
      <c r="E26" s="156"/>
      <c r="F26" s="156"/>
      <c r="G26" s="156"/>
      <c r="H26" s="156"/>
      <c r="I26" s="156"/>
      <c r="J26" s="156"/>
    </row>
    <row r="27" spans="1:10" s="36" customFormat="1" ht="31.5" customHeight="1" x14ac:dyDescent="0.3">
      <c r="A27" s="143" t="s">
        <v>123</v>
      </c>
      <c r="B27" s="143"/>
      <c r="C27" s="143"/>
      <c r="D27" s="143"/>
      <c r="E27" s="143"/>
      <c r="F27" s="143"/>
      <c r="G27" s="143"/>
      <c r="H27" s="143"/>
      <c r="I27" s="143"/>
      <c r="J27" s="143"/>
    </row>
    <row r="28" spans="1:10" s="42" customFormat="1" ht="44.25" customHeight="1" x14ac:dyDescent="0.35">
      <c r="A28" s="141" t="s">
        <v>111</v>
      </c>
      <c r="B28" s="142"/>
      <c r="C28" s="142"/>
      <c r="D28" s="142"/>
      <c r="E28" s="142"/>
      <c r="F28" s="142"/>
      <c r="G28" s="142"/>
      <c r="H28" s="142"/>
      <c r="I28" s="142"/>
      <c r="J28" s="142"/>
    </row>
    <row r="29" spans="1:10" s="36" customFormat="1" ht="18" customHeight="1" x14ac:dyDescent="0.3">
      <c r="A29" s="143" t="s">
        <v>112</v>
      </c>
      <c r="B29" s="143"/>
      <c r="C29" s="143"/>
      <c r="D29" s="143"/>
      <c r="E29" s="143"/>
      <c r="F29" s="143"/>
      <c r="G29" s="143"/>
      <c r="H29" s="143"/>
      <c r="I29" s="143"/>
      <c r="J29" s="143"/>
    </row>
    <row r="30" spans="1:10" s="36" customFormat="1" ht="29.25" customHeight="1" x14ac:dyDescent="0.3">
      <c r="A30" s="144" t="s">
        <v>124</v>
      </c>
      <c r="B30" s="143"/>
      <c r="C30" s="143"/>
      <c r="D30" s="143"/>
      <c r="E30" s="143"/>
      <c r="F30" s="143"/>
      <c r="G30" s="143"/>
      <c r="H30" s="143"/>
      <c r="I30" s="143"/>
      <c r="J30" s="143"/>
    </row>
    <row r="31" spans="1:10" s="36" customFormat="1" ht="8.5" customHeight="1" x14ac:dyDescent="0.3">
      <c r="A31" s="63"/>
      <c r="B31" s="63"/>
      <c r="C31" s="63"/>
      <c r="D31" s="63"/>
      <c r="E31" s="63"/>
      <c r="F31" s="63"/>
      <c r="G31" s="63"/>
      <c r="H31" s="63"/>
      <c r="I31" s="63"/>
      <c r="J31" s="63"/>
    </row>
    <row r="32" spans="1:10" s="43" customFormat="1" ht="27.75" customHeight="1" x14ac:dyDescent="0.3">
      <c r="A32" s="145" t="s">
        <v>106</v>
      </c>
      <c r="B32" s="145"/>
      <c r="C32" s="145"/>
      <c r="D32" s="145"/>
      <c r="E32" s="145"/>
      <c r="F32" s="145"/>
      <c r="G32" s="145"/>
      <c r="H32" s="145"/>
      <c r="I32" s="145"/>
      <c r="J32" s="145"/>
    </row>
    <row r="33" spans="1:10" s="36" customFormat="1" ht="13" x14ac:dyDescent="0.3"/>
    <row r="34" spans="1:10" s="36" customFormat="1" ht="13" x14ac:dyDescent="0.3"/>
    <row r="35" spans="1:10" s="36" customFormat="1" ht="13" x14ac:dyDescent="0.3"/>
    <row r="36" spans="1:10" s="36" customFormat="1" ht="13" x14ac:dyDescent="0.3"/>
    <row r="37" spans="1:10" s="36" customFormat="1" ht="13" x14ac:dyDescent="0.3"/>
    <row r="38" spans="1:10" s="36" customFormat="1" x14ac:dyDescent="0.35">
      <c r="A38"/>
      <c r="B38"/>
      <c r="C38"/>
      <c r="D38"/>
      <c r="E38"/>
      <c r="F38"/>
      <c r="G38"/>
      <c r="H38"/>
      <c r="I38"/>
      <c r="J38"/>
    </row>
  </sheetData>
  <sheetProtection algorithmName="SHA-512" hashValue="F5TWOtNAKItebwV/6sn6tCBJI/8VUWh5DvUkxsoZ4blKuuyUKHPqnqpNzlK3YjgjSzPomXiBOlTgN/m596ahjw==" saltValue="EYAYjif0fEarOInNLOfB+A==" spinCount="100000" sheet="1" objects="1" scenarios="1"/>
  <mergeCells count="17">
    <mergeCell ref="A26:J26"/>
    <mergeCell ref="A10:J10"/>
    <mergeCell ref="A13:J13"/>
    <mergeCell ref="A16:J16"/>
    <mergeCell ref="A22:J22"/>
    <mergeCell ref="A23:J23"/>
    <mergeCell ref="A19:J19"/>
    <mergeCell ref="A1:J1"/>
    <mergeCell ref="A2:J2"/>
    <mergeCell ref="A3:J3"/>
    <mergeCell ref="A4:J4"/>
    <mergeCell ref="A7:J7"/>
    <mergeCell ref="A28:J28"/>
    <mergeCell ref="A29:J29"/>
    <mergeCell ref="A30:J30"/>
    <mergeCell ref="A32:J32"/>
    <mergeCell ref="A27:J27"/>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orientation="portrait" r:id="rId5"/>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F48"/>
  <sheetViews>
    <sheetView view="pageLayout" zoomScaleNormal="100" zoomScaleSheetLayoutView="160" workbookViewId="0">
      <selection activeCell="E35" sqref="E35"/>
    </sheetView>
  </sheetViews>
  <sheetFormatPr defaultColWidth="8.7265625" defaultRowHeight="14" x14ac:dyDescent="0.35"/>
  <cols>
    <col min="1" max="1" width="3.26953125" style="3" customWidth="1"/>
    <col min="2" max="2" width="34.1796875" style="3" customWidth="1"/>
    <col min="3" max="4" width="10.81640625" style="3" customWidth="1"/>
    <col min="5" max="5" width="20.1796875" style="3" customWidth="1"/>
    <col min="6" max="6" width="19.54296875" style="3" customWidth="1"/>
    <col min="7" max="16384" width="8.7265625" style="3"/>
  </cols>
  <sheetData>
    <row r="1" spans="1:6" s="8" customFormat="1" ht="14.65" customHeight="1" x14ac:dyDescent="0.3">
      <c r="A1" s="157" t="s">
        <v>50</v>
      </c>
      <c r="B1" s="158"/>
      <c r="C1" s="34"/>
      <c r="D1" s="166" t="s">
        <v>0</v>
      </c>
      <c r="E1" s="167"/>
      <c r="F1" s="46"/>
    </row>
    <row r="2" spans="1:6" s="8" customFormat="1" ht="12" x14ac:dyDescent="0.3">
      <c r="A2" s="173" t="s">
        <v>1</v>
      </c>
      <c r="B2" s="173"/>
      <c r="C2" s="173"/>
      <c r="D2" s="173"/>
      <c r="E2" s="173"/>
      <c r="F2" s="173"/>
    </row>
    <row r="3" spans="1:6" s="8" customFormat="1" ht="56.25" customHeight="1" x14ac:dyDescent="0.3">
      <c r="A3" s="174" t="s">
        <v>2</v>
      </c>
      <c r="B3" s="174"/>
      <c r="C3" s="21" t="s">
        <v>3</v>
      </c>
      <c r="D3" s="21" t="s">
        <v>4</v>
      </c>
      <c r="E3" s="7" t="s">
        <v>70</v>
      </c>
      <c r="F3" s="7" t="s">
        <v>71</v>
      </c>
    </row>
    <row r="4" spans="1:6" s="8" customFormat="1" ht="12" x14ac:dyDescent="0.3">
      <c r="A4" s="162" t="s">
        <v>5</v>
      </c>
      <c r="B4" s="162"/>
      <c r="C4" s="162"/>
      <c r="D4" s="162"/>
      <c r="E4" s="162"/>
      <c r="F4" s="162"/>
    </row>
    <row r="5" spans="1:6" s="8" customFormat="1" ht="12" x14ac:dyDescent="0.3">
      <c r="A5" s="78">
        <v>1</v>
      </c>
      <c r="B5" s="78" t="s">
        <v>6</v>
      </c>
      <c r="C5" s="135"/>
      <c r="D5" s="136"/>
      <c r="E5" s="137">
        <v>0</v>
      </c>
      <c r="F5" s="118">
        <v>0</v>
      </c>
    </row>
    <row r="6" spans="1:6" s="8" customFormat="1" ht="12" x14ac:dyDescent="0.3">
      <c r="A6" s="78">
        <v>2</v>
      </c>
      <c r="B6" s="78" t="s">
        <v>7</v>
      </c>
      <c r="C6" s="135"/>
      <c r="D6" s="136"/>
      <c r="E6" s="137">
        <v>0</v>
      </c>
      <c r="F6" s="118">
        <v>0</v>
      </c>
    </row>
    <row r="7" spans="1:6" s="8" customFormat="1" ht="12" x14ac:dyDescent="0.3">
      <c r="A7" s="78">
        <v>3</v>
      </c>
      <c r="B7" s="78" t="s">
        <v>8</v>
      </c>
      <c r="C7" s="135"/>
      <c r="D7" s="136"/>
      <c r="E7" s="137">
        <v>0</v>
      </c>
      <c r="F7" s="118">
        <v>0</v>
      </c>
    </row>
    <row r="8" spans="1:6" s="8" customFormat="1" ht="12" x14ac:dyDescent="0.3">
      <c r="A8" s="162" t="s">
        <v>9</v>
      </c>
      <c r="B8" s="162"/>
      <c r="C8" s="162"/>
      <c r="D8" s="162"/>
      <c r="E8" s="162"/>
      <c r="F8" s="162"/>
    </row>
    <row r="9" spans="1:6" s="8" customFormat="1" ht="12" x14ac:dyDescent="0.3">
      <c r="A9" s="78">
        <v>4</v>
      </c>
      <c r="B9" s="78" t="s">
        <v>10</v>
      </c>
      <c r="C9" s="135"/>
      <c r="D9" s="136"/>
      <c r="E9" s="80">
        <v>0</v>
      </c>
      <c r="F9" s="79">
        <v>0</v>
      </c>
    </row>
    <row r="10" spans="1:6" s="8" customFormat="1" ht="12" x14ac:dyDescent="0.3">
      <c r="A10" s="78">
        <v>5</v>
      </c>
      <c r="B10" s="78" t="s">
        <v>11</v>
      </c>
      <c r="C10" s="135"/>
      <c r="D10" s="136"/>
      <c r="E10" s="80">
        <v>0</v>
      </c>
      <c r="F10" s="79">
        <v>0</v>
      </c>
    </row>
    <row r="11" spans="1:6" s="8" customFormat="1" ht="12" x14ac:dyDescent="0.3">
      <c r="A11" s="78">
        <v>6</v>
      </c>
      <c r="B11" s="78" t="s">
        <v>12</v>
      </c>
      <c r="C11" s="135"/>
      <c r="D11" s="136"/>
      <c r="E11" s="80">
        <v>0</v>
      </c>
      <c r="F11" s="79">
        <v>0</v>
      </c>
    </row>
    <row r="12" spans="1:6" s="8" customFormat="1" ht="12" x14ac:dyDescent="0.3">
      <c r="A12" s="78">
        <v>7</v>
      </c>
      <c r="B12" s="78" t="s">
        <v>13</v>
      </c>
      <c r="C12" s="135"/>
      <c r="D12" s="136"/>
      <c r="E12" s="80">
        <v>0</v>
      </c>
      <c r="F12" s="79">
        <v>0</v>
      </c>
    </row>
    <row r="13" spans="1:6" s="8" customFormat="1" ht="12" x14ac:dyDescent="0.3">
      <c r="A13" s="78">
        <v>8</v>
      </c>
      <c r="B13" s="78" t="s">
        <v>14</v>
      </c>
      <c r="C13" s="135"/>
      <c r="D13" s="136"/>
      <c r="E13" s="80">
        <v>0</v>
      </c>
      <c r="F13" s="79">
        <v>0</v>
      </c>
    </row>
    <row r="14" spans="1:6" s="8" customFormat="1" ht="12" x14ac:dyDescent="0.3">
      <c r="A14" s="78">
        <v>9</v>
      </c>
      <c r="B14" s="78" t="s">
        <v>15</v>
      </c>
      <c r="C14" s="135"/>
      <c r="D14" s="136"/>
      <c r="E14" s="80">
        <v>0</v>
      </c>
      <c r="F14" s="79">
        <v>0</v>
      </c>
    </row>
    <row r="15" spans="1:6" s="8" customFormat="1" ht="12" x14ac:dyDescent="0.3">
      <c r="A15" s="78">
        <v>10</v>
      </c>
      <c r="B15" s="78" t="s">
        <v>16</v>
      </c>
      <c r="C15" s="135"/>
      <c r="D15" s="136"/>
      <c r="E15" s="80">
        <v>0</v>
      </c>
      <c r="F15" s="79">
        <v>0</v>
      </c>
    </row>
    <row r="16" spans="1:6" s="8" customFormat="1" ht="12" x14ac:dyDescent="0.3">
      <c r="A16" s="78">
        <v>11</v>
      </c>
      <c r="B16" s="78" t="s">
        <v>17</v>
      </c>
      <c r="C16" s="135"/>
      <c r="D16" s="136"/>
      <c r="E16" s="80">
        <v>0</v>
      </c>
      <c r="F16" s="79">
        <v>0</v>
      </c>
    </row>
    <row r="17" spans="1:6" s="8" customFormat="1" ht="12" x14ac:dyDescent="0.3">
      <c r="A17" s="162" t="s">
        <v>74</v>
      </c>
      <c r="B17" s="162"/>
      <c r="C17" s="162"/>
      <c r="D17" s="162"/>
      <c r="E17" s="162"/>
      <c r="F17" s="162"/>
    </row>
    <row r="18" spans="1:6" s="8" customFormat="1" ht="12" x14ac:dyDescent="0.3">
      <c r="A18" s="138">
        <v>12</v>
      </c>
      <c r="B18" s="139" t="s">
        <v>75</v>
      </c>
      <c r="C18" s="135"/>
      <c r="D18" s="135"/>
      <c r="E18" s="80">
        <v>0</v>
      </c>
      <c r="F18" s="79">
        <v>0</v>
      </c>
    </row>
    <row r="19" spans="1:6" s="8" customFormat="1" ht="12" x14ac:dyDescent="0.3">
      <c r="A19" s="138">
        <v>13</v>
      </c>
      <c r="B19" s="139" t="s">
        <v>76</v>
      </c>
      <c r="C19" s="135"/>
      <c r="D19" s="135"/>
      <c r="E19" s="80">
        <v>0</v>
      </c>
      <c r="F19" s="79">
        <v>0</v>
      </c>
    </row>
    <row r="20" spans="1:6" s="8" customFormat="1" ht="12" x14ac:dyDescent="0.3">
      <c r="A20" s="138">
        <v>14</v>
      </c>
      <c r="B20" s="139" t="s">
        <v>77</v>
      </c>
      <c r="C20" s="135"/>
      <c r="D20" s="135"/>
      <c r="E20" s="80">
        <v>0</v>
      </c>
      <c r="F20" s="79">
        <v>0</v>
      </c>
    </row>
    <row r="21" spans="1:6" s="8" customFormat="1" ht="12" x14ac:dyDescent="0.3">
      <c r="A21" s="178" t="s">
        <v>18</v>
      </c>
      <c r="B21" s="178"/>
      <c r="C21" s="178"/>
      <c r="D21" s="178"/>
      <c r="E21" s="178"/>
      <c r="F21" s="178"/>
    </row>
    <row r="22" spans="1:6" s="8" customFormat="1" ht="12" x14ac:dyDescent="0.3">
      <c r="A22" s="33">
        <v>15</v>
      </c>
      <c r="B22" s="33" t="s">
        <v>20</v>
      </c>
      <c r="C22" s="31"/>
      <c r="D22" s="22"/>
      <c r="E22" s="10">
        <v>0</v>
      </c>
      <c r="F22" s="10">
        <v>0</v>
      </c>
    </row>
    <row r="23" spans="1:6" s="8" customFormat="1" ht="12" x14ac:dyDescent="0.3">
      <c r="A23" s="33">
        <v>16</v>
      </c>
      <c r="B23" s="120" t="s">
        <v>21</v>
      </c>
      <c r="C23" s="121"/>
      <c r="D23" s="22"/>
      <c r="E23" s="10">
        <v>0</v>
      </c>
      <c r="F23" s="10">
        <v>0</v>
      </c>
    </row>
    <row r="24" spans="1:6" s="8" customFormat="1" ht="12" x14ac:dyDescent="0.3">
      <c r="A24" s="33">
        <v>17</v>
      </c>
      <c r="B24" s="33" t="s">
        <v>22</v>
      </c>
      <c r="C24" s="31"/>
      <c r="D24" s="22"/>
      <c r="E24" s="10">
        <v>0</v>
      </c>
      <c r="F24" s="10">
        <v>0</v>
      </c>
    </row>
    <row r="25" spans="1:6" s="8" customFormat="1" ht="12" x14ac:dyDescent="0.3">
      <c r="A25" s="33">
        <v>18</v>
      </c>
      <c r="B25" s="122" t="s">
        <v>80</v>
      </c>
      <c r="C25" s="31"/>
      <c r="D25" s="22"/>
      <c r="E25" s="10">
        <v>0</v>
      </c>
      <c r="F25" s="10">
        <v>0</v>
      </c>
    </row>
    <row r="26" spans="1:6" s="8" customFormat="1" ht="12" x14ac:dyDescent="0.3">
      <c r="A26" s="33">
        <v>19</v>
      </c>
      <c r="B26" s="122" t="s">
        <v>80</v>
      </c>
      <c r="C26" s="31"/>
      <c r="D26" s="22"/>
      <c r="E26" s="10">
        <v>0</v>
      </c>
      <c r="F26" s="10">
        <v>0</v>
      </c>
    </row>
    <row r="27" spans="1:6" s="8" customFormat="1" ht="12" x14ac:dyDescent="0.3">
      <c r="A27" s="33">
        <v>20</v>
      </c>
      <c r="B27" s="122" t="s">
        <v>80</v>
      </c>
      <c r="C27" s="31"/>
      <c r="D27" s="22"/>
      <c r="E27" s="10">
        <v>0</v>
      </c>
      <c r="F27" s="10">
        <v>0</v>
      </c>
    </row>
    <row r="28" spans="1:6" s="8" customFormat="1" ht="12" x14ac:dyDescent="0.3">
      <c r="A28" s="178" t="s">
        <v>19</v>
      </c>
      <c r="B28" s="178"/>
      <c r="C28" s="178"/>
      <c r="D28" s="178"/>
      <c r="E28" s="178"/>
      <c r="F28" s="178"/>
    </row>
    <row r="29" spans="1:6" s="8" customFormat="1" ht="12" x14ac:dyDescent="0.3">
      <c r="A29" s="9">
        <v>21</v>
      </c>
      <c r="B29" s="33" t="s">
        <v>79</v>
      </c>
      <c r="C29" s="31"/>
      <c r="D29" s="22"/>
      <c r="E29" s="10">
        <v>0</v>
      </c>
      <c r="F29" s="10">
        <v>0</v>
      </c>
    </row>
    <row r="30" spans="1:6" s="8" customFormat="1" ht="12" x14ac:dyDescent="0.3">
      <c r="A30" s="9">
        <v>22</v>
      </c>
      <c r="B30" s="33" t="s">
        <v>79</v>
      </c>
      <c r="C30" s="31"/>
      <c r="D30" s="22"/>
      <c r="E30" s="10">
        <v>0</v>
      </c>
      <c r="F30" s="10">
        <v>0</v>
      </c>
    </row>
    <row r="31" spans="1:6" s="8" customFormat="1" ht="12" x14ac:dyDescent="0.3">
      <c r="A31" s="9">
        <v>23</v>
      </c>
      <c r="B31" s="161" t="s">
        <v>23</v>
      </c>
      <c r="C31" s="161"/>
      <c r="D31" s="161"/>
      <c r="E31" s="16">
        <f>SUM(E5:E7, E9:E16, E18:E20, E22:E27, E29:E30)</f>
        <v>0</v>
      </c>
      <c r="F31" s="11">
        <f>SUM(F5:F7, F9:F16, F18:F20, F22:F27, F29:F30)</f>
        <v>0</v>
      </c>
    </row>
    <row r="32" spans="1:6" s="8" customFormat="1" ht="12" x14ac:dyDescent="0.3">
      <c r="A32" s="178" t="s">
        <v>142</v>
      </c>
      <c r="B32" s="178"/>
      <c r="C32" s="178"/>
      <c r="D32" s="178"/>
      <c r="E32" s="178"/>
      <c r="F32" s="178"/>
    </row>
    <row r="33" spans="1:6" s="8" customFormat="1" ht="12" x14ac:dyDescent="0.3">
      <c r="A33" s="9">
        <v>24</v>
      </c>
      <c r="B33" s="160" t="s">
        <v>53</v>
      </c>
      <c r="C33" s="160"/>
      <c r="D33" s="160"/>
      <c r="E33" s="17">
        <v>0</v>
      </c>
      <c r="F33" s="10">
        <v>0</v>
      </c>
    </row>
    <row r="34" spans="1:6" s="8" customFormat="1" ht="12" x14ac:dyDescent="0.3">
      <c r="A34" s="9">
        <v>25</v>
      </c>
      <c r="B34" s="160" t="s">
        <v>143</v>
      </c>
      <c r="C34" s="160"/>
      <c r="D34" s="160"/>
      <c r="E34" s="17">
        <v>0</v>
      </c>
      <c r="F34" s="10">
        <v>0</v>
      </c>
    </row>
    <row r="35" spans="1:6" s="8" customFormat="1" ht="12" x14ac:dyDescent="0.3">
      <c r="A35" s="9">
        <v>26</v>
      </c>
      <c r="B35" s="160" t="s">
        <v>144</v>
      </c>
      <c r="C35" s="160"/>
      <c r="D35" s="160"/>
      <c r="E35" s="17">
        <v>0</v>
      </c>
      <c r="F35" s="10">
        <v>0</v>
      </c>
    </row>
    <row r="36" spans="1:6" s="8" customFormat="1" ht="12" x14ac:dyDescent="0.3">
      <c r="A36" s="9">
        <v>27</v>
      </c>
      <c r="B36" s="160" t="s">
        <v>54</v>
      </c>
      <c r="C36" s="160"/>
      <c r="D36" s="160"/>
      <c r="E36" s="17">
        <v>0</v>
      </c>
      <c r="F36" s="10">
        <v>0</v>
      </c>
    </row>
    <row r="37" spans="1:6" s="8" customFormat="1" ht="12" x14ac:dyDescent="0.3">
      <c r="A37" s="78">
        <v>28</v>
      </c>
      <c r="B37" s="175" t="s">
        <v>78</v>
      </c>
      <c r="C37" s="176"/>
      <c r="D37" s="177"/>
      <c r="E37" s="80">
        <v>0</v>
      </c>
      <c r="F37" s="79">
        <v>0</v>
      </c>
    </row>
    <row r="38" spans="1:6" s="8" customFormat="1" ht="12" x14ac:dyDescent="0.3">
      <c r="A38" s="9">
        <v>29</v>
      </c>
      <c r="B38" s="161" t="s">
        <v>52</v>
      </c>
      <c r="C38" s="161"/>
      <c r="D38" s="161"/>
      <c r="E38" s="16">
        <f>SUM(E33:E37)</f>
        <v>0</v>
      </c>
      <c r="F38" s="11">
        <f>SUM(F33:F37)</f>
        <v>0</v>
      </c>
    </row>
    <row r="39" spans="1:6" s="8" customFormat="1" ht="12" x14ac:dyDescent="0.3">
      <c r="A39" s="9">
        <v>30</v>
      </c>
      <c r="B39" s="161" t="s">
        <v>65</v>
      </c>
      <c r="C39" s="161"/>
      <c r="D39" s="161"/>
      <c r="E39" s="16">
        <f>SUM(E31,E38)</f>
        <v>0</v>
      </c>
      <c r="F39" s="11">
        <f>SUM(F31,F38)</f>
        <v>0</v>
      </c>
    </row>
    <row r="40" spans="1:6" s="8" customFormat="1" ht="12" x14ac:dyDescent="0.3">
      <c r="A40" s="9">
        <v>31</v>
      </c>
      <c r="B40" s="161" t="s">
        <v>66</v>
      </c>
      <c r="C40" s="161"/>
      <c r="D40" s="161"/>
      <c r="E40" s="12">
        <v>0</v>
      </c>
      <c r="F40" s="179"/>
    </row>
    <row r="41" spans="1:6" s="8" customFormat="1" ht="12" x14ac:dyDescent="0.3">
      <c r="A41" s="9">
        <v>32</v>
      </c>
      <c r="B41" s="161" t="s">
        <v>67</v>
      </c>
      <c r="C41" s="161"/>
      <c r="D41" s="161"/>
      <c r="E41" s="12">
        <v>0</v>
      </c>
      <c r="F41" s="180"/>
    </row>
    <row r="42" spans="1:6" s="8" customFormat="1" ht="34.5" customHeight="1" x14ac:dyDescent="0.3">
      <c r="A42" s="163" t="s">
        <v>127</v>
      </c>
      <c r="B42" s="164"/>
      <c r="C42" s="164"/>
      <c r="D42" s="164"/>
      <c r="E42" s="164"/>
      <c r="F42" s="165"/>
    </row>
    <row r="43" spans="1:6" s="8" customFormat="1" ht="27" customHeight="1" x14ac:dyDescent="0.3">
      <c r="A43" s="170" t="s">
        <v>107</v>
      </c>
      <c r="B43" s="171"/>
      <c r="C43" s="171"/>
      <c r="D43" s="171"/>
      <c r="E43" s="171"/>
      <c r="F43" s="172"/>
    </row>
    <row r="44" spans="1:6" s="8" customFormat="1" ht="10.9" customHeight="1" x14ac:dyDescent="0.3">
      <c r="A44" s="32"/>
      <c r="B44" s="32"/>
      <c r="C44" s="32"/>
      <c r="D44" s="32"/>
      <c r="E44" s="32"/>
      <c r="F44" s="32"/>
    </row>
    <row r="45" spans="1:6" s="8" customFormat="1" ht="12" x14ac:dyDescent="0.3">
      <c r="A45" s="19"/>
      <c r="B45" s="19"/>
      <c r="C45" s="19"/>
      <c r="D45" s="19"/>
      <c r="E45" s="19"/>
      <c r="F45" s="19"/>
    </row>
    <row r="46" spans="1:6" x14ac:dyDescent="0.35">
      <c r="A46" s="159" t="s">
        <v>58</v>
      </c>
      <c r="B46" s="159"/>
      <c r="C46" s="159"/>
      <c r="D46" s="159"/>
      <c r="E46" s="159"/>
      <c r="F46" s="159"/>
    </row>
    <row r="47" spans="1:6" x14ac:dyDescent="0.35">
      <c r="A47" s="168" t="s">
        <v>59</v>
      </c>
      <c r="B47" s="169"/>
      <c r="C47" s="181"/>
      <c r="D47" s="182"/>
      <c r="E47" s="41" t="s">
        <v>60</v>
      </c>
      <c r="F47" s="48"/>
    </row>
    <row r="48" spans="1:6" x14ac:dyDescent="0.35">
      <c r="A48" s="168" t="s">
        <v>113</v>
      </c>
      <c r="B48" s="169"/>
      <c r="C48" s="181"/>
      <c r="D48" s="182"/>
      <c r="E48" s="41" t="s">
        <v>61</v>
      </c>
      <c r="F48" s="48"/>
    </row>
  </sheetData>
  <sheetProtection algorithmName="SHA-512" hashValue="eRmHn8VhgfKrSRoMLzXMPBx4VXyi0PvImHrnLn+muXtRnUaG389XYF5qyxz9vSq1he6YhQQh1zRxho+ypP03pg==" saltValue="CMB2hGkuf22zb8IBQJ45HQ==" spinCount="100000" sheet="1" objects="1" scenarios="1" selectLockedCells="1"/>
  <dataConsolidate/>
  <mergeCells count="28">
    <mergeCell ref="A47:B47"/>
    <mergeCell ref="A48:B48"/>
    <mergeCell ref="A43:F43"/>
    <mergeCell ref="A2:F2"/>
    <mergeCell ref="A3:B3"/>
    <mergeCell ref="B37:D37"/>
    <mergeCell ref="A17:F17"/>
    <mergeCell ref="A28:F28"/>
    <mergeCell ref="A32:F32"/>
    <mergeCell ref="B31:D31"/>
    <mergeCell ref="A21:F21"/>
    <mergeCell ref="F40:F41"/>
    <mergeCell ref="C47:D47"/>
    <mergeCell ref="C48:D48"/>
    <mergeCell ref="A1:B1"/>
    <mergeCell ref="A46:F46"/>
    <mergeCell ref="B33:D33"/>
    <mergeCell ref="B34:D34"/>
    <mergeCell ref="B35:D35"/>
    <mergeCell ref="B36:D36"/>
    <mergeCell ref="B39:D39"/>
    <mergeCell ref="B40:D40"/>
    <mergeCell ref="B41:D41"/>
    <mergeCell ref="B38:D38"/>
    <mergeCell ref="A4:F4"/>
    <mergeCell ref="A8:F8"/>
    <mergeCell ref="A42:F42"/>
    <mergeCell ref="D1:E1"/>
  </mergeCells>
  <phoneticPr fontId="5" type="noConversion"/>
  <conditionalFormatting sqref="F33">
    <cfRule type="cellIs" priority="69" operator="lessThanOrEqual">
      <formula>$E$33</formula>
    </cfRule>
    <cfRule type="cellIs" dxfId="78" priority="70" operator="greaterThan">
      <formula>$E$33</formula>
    </cfRule>
  </conditionalFormatting>
  <conditionalFormatting sqref="F34">
    <cfRule type="cellIs" priority="67" operator="lessThanOrEqual">
      <formula>$E$34</formula>
    </cfRule>
    <cfRule type="cellIs" dxfId="77" priority="68" operator="greaterThan">
      <formula>$E$34</formula>
    </cfRule>
  </conditionalFormatting>
  <conditionalFormatting sqref="F35">
    <cfRule type="cellIs" dxfId="76" priority="66" operator="greaterThan">
      <formula>$E$35</formula>
    </cfRule>
  </conditionalFormatting>
  <conditionalFormatting sqref="F39">
    <cfRule type="cellIs" priority="59" operator="lessThanOrEqual">
      <formula>$E$39</formula>
    </cfRule>
    <cfRule type="cellIs" dxfId="75" priority="60" operator="greaterThan">
      <formula>$E$39</formula>
    </cfRule>
  </conditionalFormatting>
  <conditionalFormatting sqref="E39">
    <cfRule type="cellIs" dxfId="74" priority="56" operator="notEqual">
      <formula>$E$40+$E$41</formula>
    </cfRule>
  </conditionalFormatting>
  <conditionalFormatting sqref="F25">
    <cfRule type="cellIs" priority="47" operator="lessThanOrEqual">
      <formula>$E$25</formula>
    </cfRule>
    <cfRule type="cellIs" dxfId="73" priority="48" operator="greaterThan">
      <formula>$E$25</formula>
    </cfRule>
  </conditionalFormatting>
  <conditionalFormatting sqref="F26">
    <cfRule type="cellIs" priority="45" operator="lessThanOrEqual">
      <formula>$E$26</formula>
    </cfRule>
    <cfRule type="cellIs" dxfId="72" priority="46" operator="greaterThan">
      <formula>$E$26</formula>
    </cfRule>
  </conditionalFormatting>
  <conditionalFormatting sqref="F27">
    <cfRule type="cellIs" priority="43" operator="lessThanOrEqual">
      <formula>$E$27</formula>
    </cfRule>
    <cfRule type="cellIs" dxfId="71" priority="44" operator="greaterThan">
      <formula>$E$27</formula>
    </cfRule>
  </conditionalFormatting>
  <conditionalFormatting sqref="F29">
    <cfRule type="cellIs" priority="41" operator="lessThanOrEqual">
      <formula>$E$29</formula>
    </cfRule>
    <cfRule type="cellIs" dxfId="70" priority="42" operator="greaterThan">
      <formula>$E$29</formula>
    </cfRule>
  </conditionalFormatting>
  <conditionalFormatting sqref="F30">
    <cfRule type="cellIs" priority="39" operator="lessThanOrEqual">
      <formula>$E$30</formula>
    </cfRule>
    <cfRule type="cellIs" dxfId="69" priority="40" operator="greaterThan">
      <formula>$E$30</formula>
    </cfRule>
  </conditionalFormatting>
  <conditionalFormatting sqref="F24">
    <cfRule type="cellIs" priority="37" operator="lessThanOrEqual">
      <formula>$E$24</formula>
    </cfRule>
    <cfRule type="cellIs" dxfId="68" priority="38" operator="greaterThan">
      <formula>$E$24</formula>
    </cfRule>
  </conditionalFormatting>
  <conditionalFormatting sqref="F23">
    <cfRule type="cellIs" priority="35" operator="lessThanOrEqual">
      <formula>$E$23</formula>
    </cfRule>
    <cfRule type="cellIs" dxfId="67" priority="36" operator="greaterThan">
      <formula>$E$23</formula>
    </cfRule>
  </conditionalFormatting>
  <conditionalFormatting sqref="F22">
    <cfRule type="cellIs" priority="33" operator="lessThanOrEqual">
      <formula>$E$22</formula>
    </cfRule>
    <cfRule type="cellIs" dxfId="66" priority="34" operator="greaterThan">
      <formula>$E$22</formula>
    </cfRule>
  </conditionalFormatting>
  <conditionalFormatting sqref="F20">
    <cfRule type="cellIs" priority="31" operator="lessThanOrEqual">
      <formula>$E$20</formula>
    </cfRule>
    <cfRule type="cellIs" dxfId="65" priority="32" operator="greaterThan">
      <formula>$E$20</formula>
    </cfRule>
  </conditionalFormatting>
  <conditionalFormatting sqref="F19">
    <cfRule type="cellIs" priority="28" operator="lessThanOrEqual">
      <formula>$E$19</formula>
    </cfRule>
    <cfRule type="cellIs" dxfId="64" priority="30" operator="greaterThan">
      <formula>$E$19</formula>
    </cfRule>
  </conditionalFormatting>
  <conditionalFormatting sqref="F18">
    <cfRule type="cellIs" priority="26" operator="lessThanOrEqual">
      <formula>$E$18</formula>
    </cfRule>
    <cfRule type="cellIs" dxfId="63" priority="27" operator="greaterThan">
      <formula>$E$18</formula>
    </cfRule>
  </conditionalFormatting>
  <conditionalFormatting sqref="F7">
    <cfRule type="cellIs" priority="20" operator="lessThanOrEqual">
      <formula>$E$7</formula>
    </cfRule>
    <cfRule type="cellIs" dxfId="62" priority="21" operator="greaterThan">
      <formula>$E$7</formula>
    </cfRule>
  </conditionalFormatting>
  <conditionalFormatting sqref="F9">
    <cfRule type="cellIs" priority="18" operator="lessThanOrEqual">
      <formula>$E$9</formula>
    </cfRule>
    <cfRule type="cellIs" dxfId="61" priority="19" operator="greaterThan">
      <formula>$E$9</formula>
    </cfRule>
  </conditionalFormatting>
  <conditionalFormatting sqref="F10">
    <cfRule type="cellIs" priority="16" operator="lessThanOrEqual">
      <formula>$E$10</formula>
    </cfRule>
    <cfRule type="cellIs" dxfId="60" priority="17" operator="greaterThan">
      <formula>$E$10</formula>
    </cfRule>
  </conditionalFormatting>
  <conditionalFormatting sqref="F11">
    <cfRule type="cellIs" priority="14" operator="lessThanOrEqual">
      <formula>$E$11</formula>
    </cfRule>
    <cfRule type="cellIs" dxfId="59" priority="15" operator="greaterThan">
      <formula>$E$11</formula>
    </cfRule>
  </conditionalFormatting>
  <conditionalFormatting sqref="F12">
    <cfRule type="cellIs" priority="12" operator="lessThanOrEqual">
      <formula>$E$12</formula>
    </cfRule>
    <cfRule type="cellIs" dxfId="58" priority="13" operator="greaterThan">
      <formula>$E$12</formula>
    </cfRule>
  </conditionalFormatting>
  <conditionalFormatting sqref="F13">
    <cfRule type="cellIs" priority="10" operator="lessThanOrEqual">
      <formula>$E$13</formula>
    </cfRule>
    <cfRule type="cellIs" dxfId="57" priority="11" operator="greaterThan">
      <formula>$E$13</formula>
    </cfRule>
  </conditionalFormatting>
  <conditionalFormatting sqref="F14">
    <cfRule type="cellIs" priority="8" operator="lessThanOrEqual">
      <formula>$E$14</formula>
    </cfRule>
    <cfRule type="cellIs" dxfId="56" priority="9" operator="greaterThan">
      <formula>$E$14</formula>
    </cfRule>
  </conditionalFormatting>
  <conditionalFormatting sqref="F15">
    <cfRule type="cellIs" priority="6" operator="lessThanOrEqual">
      <formula>$E$15</formula>
    </cfRule>
    <cfRule type="cellIs" dxfId="55" priority="7" operator="greaterThan">
      <formula>$E$15</formula>
    </cfRule>
  </conditionalFormatting>
  <conditionalFormatting sqref="F16">
    <cfRule type="cellIs" priority="4" operator="lessThanOrEqual">
      <formula>$E$16</formula>
    </cfRule>
    <cfRule type="cellIs" dxfId="54" priority="5" operator="greaterThan">
      <formula>$E$16</formula>
    </cfRule>
  </conditionalFormatting>
  <conditionalFormatting sqref="F36">
    <cfRule type="cellIs" dxfId="53" priority="3" operator="greaterThan">
      <formula>$E$36</formula>
    </cfRule>
  </conditionalFormatting>
  <conditionalFormatting sqref="F37">
    <cfRule type="cellIs" dxfId="52" priority="2" operator="greaterThan">
      <formula>$E$37</formula>
    </cfRule>
  </conditionalFormatting>
  <conditionalFormatting sqref="F6">
    <cfRule type="cellIs" priority="24" operator="lessThanOrEqual">
      <formula>$E$6</formula>
    </cfRule>
    <cfRule type="cellIs" dxfId="51" priority="25" operator="greaterThan">
      <formula>$E$6</formula>
    </cfRule>
  </conditionalFormatting>
  <conditionalFormatting sqref="F5">
    <cfRule type="cellIs" dxfId="50" priority="1" operator="greaterThan">
      <formula>$E$5</formula>
    </cfRule>
  </conditionalFormatting>
  <dataValidations xWindow="749" yWindow="319" count="9">
    <dataValidation type="whole" operator="greaterThanOrEqual" allowBlank="1" showInputMessage="1" showErrorMessage="1" error="Enter Whole Number" sqref="E38:F38 C29:D30 C22:D27 A46:F46" xr:uid="{00000000-0002-0000-0200-000000000000}">
      <formula1>0</formula1>
    </dataValidation>
    <dataValidation type="whole" allowBlank="1" showInputMessage="1" showErrorMessage="1" error="Only enter whole number" sqref="E38:F39 F40:F41" xr:uid="{00000000-0002-0000-0200-000003000000}">
      <formula1>0</formula1>
      <formula2>99999999999</formula2>
    </dataValidation>
    <dataValidation type="whole" errorStyle="information" allowBlank="1" showInputMessage="1" sqref="E31:F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Reminder: Pre-award costs cannot be greater than budgeted amounts. Pre-award costs are a subset of budgeted costs." sqref="F33:F37 F9:F16 F18:F20 F22:F27 F29:F30 F5:F7" xr:uid="{00000000-0002-0000-0200-000008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F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orientation="portrait" r:id="rId2"/>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G32"/>
  <sheetViews>
    <sheetView view="pageLayout" zoomScaleNormal="100" workbookViewId="0">
      <selection activeCell="F9" sqref="F9:F10"/>
    </sheetView>
  </sheetViews>
  <sheetFormatPr defaultRowHeight="14.5" x14ac:dyDescent="0.35"/>
  <cols>
    <col min="1" max="1" width="3.26953125" customWidth="1"/>
    <col min="2" max="2" width="16.7265625" customWidth="1"/>
    <col min="3" max="3" width="18.7265625" customWidth="1"/>
    <col min="4" max="4" width="10.54296875" customWidth="1"/>
    <col min="5" max="5" width="12.26953125" customWidth="1"/>
    <col min="6" max="6" width="20" customWidth="1"/>
    <col min="7" max="7" width="18.7265625" customWidth="1"/>
  </cols>
  <sheetData>
    <row r="1" spans="1:7" x14ac:dyDescent="0.35">
      <c r="A1" s="183" t="s">
        <v>50</v>
      </c>
      <c r="B1" s="184"/>
      <c r="C1" s="184"/>
      <c r="D1" s="58">
        <f>'Payroll 6100'!$C$1</f>
        <v>0</v>
      </c>
      <c r="E1" s="214" t="s">
        <v>51</v>
      </c>
      <c r="F1" s="215"/>
      <c r="G1" s="23">
        <f>'Payroll 6100'!$F$1</f>
        <v>0</v>
      </c>
    </row>
    <row r="2" spans="1:7" x14ac:dyDescent="0.35">
      <c r="A2" s="195" t="s">
        <v>24</v>
      </c>
      <c r="B2" s="196"/>
      <c r="C2" s="196"/>
      <c r="D2" s="196"/>
      <c r="E2" s="196"/>
      <c r="F2" s="196"/>
      <c r="G2" s="197"/>
    </row>
    <row r="3" spans="1:7" s="4" customFormat="1" ht="46.15" customHeight="1" x14ac:dyDescent="0.35">
      <c r="A3" s="198" t="s">
        <v>68</v>
      </c>
      <c r="B3" s="199"/>
      <c r="C3" s="199"/>
      <c r="D3" s="199"/>
      <c r="E3" s="199"/>
      <c r="F3" s="199"/>
      <c r="G3" s="200"/>
    </row>
    <row r="4" spans="1:7" ht="36.65" customHeight="1" thickBot="1" x14ac:dyDescent="0.4">
      <c r="A4" s="206" t="s">
        <v>27</v>
      </c>
      <c r="B4" s="207"/>
      <c r="C4" s="207"/>
      <c r="D4" s="207"/>
      <c r="E4" s="208"/>
      <c r="F4" s="20" t="s">
        <v>70</v>
      </c>
      <c r="G4" s="20" t="s">
        <v>71</v>
      </c>
    </row>
    <row r="5" spans="1:7" x14ac:dyDescent="0.35">
      <c r="A5" s="190">
        <v>1</v>
      </c>
      <c r="B5" s="188" t="s">
        <v>55</v>
      </c>
      <c r="C5" s="188"/>
      <c r="D5" s="188"/>
      <c r="E5" s="188"/>
      <c r="F5" s="192">
        <v>0</v>
      </c>
      <c r="G5" s="187">
        <v>0</v>
      </c>
    </row>
    <row r="6" spans="1:7" ht="30.4" customHeight="1" thickBot="1" x14ac:dyDescent="0.4">
      <c r="A6" s="191"/>
      <c r="B6" s="189" t="s">
        <v>105</v>
      </c>
      <c r="C6" s="189"/>
      <c r="D6" s="189"/>
      <c r="E6" s="189"/>
      <c r="F6" s="187"/>
      <c r="G6" s="185"/>
    </row>
    <row r="7" spans="1:7" x14ac:dyDescent="0.35">
      <c r="A7" s="194">
        <v>2</v>
      </c>
      <c r="B7" s="193" t="s">
        <v>145</v>
      </c>
      <c r="C7" s="193"/>
      <c r="D7" s="193"/>
      <c r="E7" s="193"/>
      <c r="F7" s="186">
        <v>0</v>
      </c>
      <c r="G7" s="185">
        <v>0</v>
      </c>
    </row>
    <row r="8" spans="1:7" ht="30.4" customHeight="1" thickBot="1" x14ac:dyDescent="0.4">
      <c r="A8" s="191"/>
      <c r="B8" s="189" t="s">
        <v>105</v>
      </c>
      <c r="C8" s="189"/>
      <c r="D8" s="189"/>
      <c r="E8" s="189"/>
      <c r="F8" s="187"/>
      <c r="G8" s="185"/>
    </row>
    <row r="9" spans="1:7" x14ac:dyDescent="0.35">
      <c r="A9" s="190">
        <v>3</v>
      </c>
      <c r="B9" s="201" t="s">
        <v>145</v>
      </c>
      <c r="C9" s="201"/>
      <c r="D9" s="201"/>
      <c r="E9" s="201"/>
      <c r="F9" s="186">
        <v>0</v>
      </c>
      <c r="G9" s="185">
        <v>0</v>
      </c>
    </row>
    <row r="10" spans="1:7" ht="30.4" customHeight="1" thickBot="1" x14ac:dyDescent="0.4">
      <c r="A10" s="191"/>
      <c r="B10" s="189" t="s">
        <v>105</v>
      </c>
      <c r="C10" s="189"/>
      <c r="D10" s="189"/>
      <c r="E10" s="189"/>
      <c r="F10" s="187"/>
      <c r="G10" s="185"/>
    </row>
    <row r="11" spans="1:7" x14ac:dyDescent="0.35">
      <c r="A11" s="194">
        <v>4</v>
      </c>
      <c r="B11" s="193" t="s">
        <v>145</v>
      </c>
      <c r="C11" s="193"/>
      <c r="D11" s="193"/>
      <c r="E11" s="193"/>
      <c r="F11" s="186">
        <v>0</v>
      </c>
      <c r="G11" s="185">
        <v>0</v>
      </c>
    </row>
    <row r="12" spans="1:7" ht="30.4" customHeight="1" thickBot="1" x14ac:dyDescent="0.4">
      <c r="A12" s="191"/>
      <c r="B12" s="189" t="s">
        <v>105</v>
      </c>
      <c r="C12" s="189"/>
      <c r="D12" s="189"/>
      <c r="E12" s="189"/>
      <c r="F12" s="187"/>
      <c r="G12" s="185"/>
    </row>
    <row r="13" spans="1:7" x14ac:dyDescent="0.35">
      <c r="A13" s="194">
        <v>5</v>
      </c>
      <c r="B13" s="193" t="s">
        <v>145</v>
      </c>
      <c r="C13" s="193"/>
      <c r="D13" s="193"/>
      <c r="E13" s="193"/>
      <c r="F13" s="186">
        <v>0</v>
      </c>
      <c r="G13" s="185">
        <v>0</v>
      </c>
    </row>
    <row r="14" spans="1:7" ht="30.4" customHeight="1" thickBot="1" x14ac:dyDescent="0.4">
      <c r="A14" s="191"/>
      <c r="B14" s="189" t="s">
        <v>105</v>
      </c>
      <c r="C14" s="189"/>
      <c r="D14" s="189"/>
      <c r="E14" s="189"/>
      <c r="F14" s="187"/>
      <c r="G14" s="185"/>
    </row>
    <row r="15" spans="1:7" x14ac:dyDescent="0.35">
      <c r="A15" s="194">
        <v>6</v>
      </c>
      <c r="B15" s="193" t="s">
        <v>145</v>
      </c>
      <c r="C15" s="193"/>
      <c r="D15" s="193"/>
      <c r="E15" s="193"/>
      <c r="F15" s="186">
        <v>0</v>
      </c>
      <c r="G15" s="185">
        <v>0</v>
      </c>
    </row>
    <row r="16" spans="1:7" ht="30.4" customHeight="1" thickBot="1" x14ac:dyDescent="0.4">
      <c r="A16" s="191"/>
      <c r="B16" s="189" t="s">
        <v>105</v>
      </c>
      <c r="C16" s="189"/>
      <c r="D16" s="189"/>
      <c r="E16" s="189"/>
      <c r="F16" s="187"/>
      <c r="G16" s="185"/>
    </row>
    <row r="17" spans="1:7" x14ac:dyDescent="0.35">
      <c r="A17" s="194">
        <v>7</v>
      </c>
      <c r="B17" s="193" t="s">
        <v>145</v>
      </c>
      <c r="C17" s="193"/>
      <c r="D17" s="193"/>
      <c r="E17" s="193"/>
      <c r="F17" s="186">
        <v>0</v>
      </c>
      <c r="G17" s="185">
        <v>0</v>
      </c>
    </row>
    <row r="18" spans="1:7" ht="30.4" customHeight="1" thickBot="1" x14ac:dyDescent="0.4">
      <c r="A18" s="191"/>
      <c r="B18" s="189" t="s">
        <v>105</v>
      </c>
      <c r="C18" s="189"/>
      <c r="D18" s="189"/>
      <c r="E18" s="189"/>
      <c r="F18" s="187"/>
      <c r="G18" s="185"/>
    </row>
    <row r="19" spans="1:7" x14ac:dyDescent="0.35">
      <c r="A19" s="194">
        <v>8</v>
      </c>
      <c r="B19" s="193" t="s">
        <v>145</v>
      </c>
      <c r="C19" s="193"/>
      <c r="D19" s="193"/>
      <c r="E19" s="193"/>
      <c r="F19" s="186">
        <v>0</v>
      </c>
      <c r="G19" s="185">
        <v>0</v>
      </c>
    </row>
    <row r="20" spans="1:7" ht="30.4" customHeight="1" thickBot="1" x14ac:dyDescent="0.4">
      <c r="A20" s="191"/>
      <c r="B20" s="189" t="s">
        <v>105</v>
      </c>
      <c r="C20" s="189"/>
      <c r="D20" s="189"/>
      <c r="E20" s="189"/>
      <c r="F20" s="224"/>
      <c r="G20" s="225"/>
    </row>
    <row r="21" spans="1:7" x14ac:dyDescent="0.35">
      <c r="A21" s="190">
        <v>9</v>
      </c>
      <c r="B21" s="212" t="s">
        <v>56</v>
      </c>
      <c r="C21" s="212"/>
      <c r="D21" s="212"/>
      <c r="E21" s="212"/>
      <c r="F21" s="209">
        <f>SUM(F5:F20)</f>
        <v>0</v>
      </c>
      <c r="G21" s="209">
        <f>SUM(G5:G20)</f>
        <v>0</v>
      </c>
    </row>
    <row r="22" spans="1:7" x14ac:dyDescent="0.35">
      <c r="A22" s="204"/>
      <c r="B22" s="213"/>
      <c r="C22" s="213"/>
      <c r="D22" s="213"/>
      <c r="E22" s="213"/>
      <c r="F22" s="210"/>
      <c r="G22" s="210"/>
    </row>
    <row r="23" spans="1:7" x14ac:dyDescent="0.35">
      <c r="A23" s="204">
        <v>10</v>
      </c>
      <c r="B23" s="205" t="s">
        <v>72</v>
      </c>
      <c r="C23" s="205"/>
      <c r="D23" s="205"/>
      <c r="E23" s="205"/>
      <c r="F23" s="186">
        <v>0</v>
      </c>
      <c r="G23" s="185">
        <v>0</v>
      </c>
    </row>
    <row r="24" spans="1:7" x14ac:dyDescent="0.35">
      <c r="A24" s="204"/>
      <c r="B24" s="205"/>
      <c r="C24" s="205"/>
      <c r="D24" s="205"/>
      <c r="E24" s="205"/>
      <c r="F24" s="187"/>
      <c r="G24" s="185"/>
    </row>
    <row r="25" spans="1:7" x14ac:dyDescent="0.35">
      <c r="A25" s="5">
        <v>11</v>
      </c>
      <c r="B25" s="211" t="s">
        <v>65</v>
      </c>
      <c r="C25" s="211"/>
      <c r="D25" s="211"/>
      <c r="E25" s="211"/>
      <c r="F25" s="69">
        <f>SUM(F21,F23)</f>
        <v>0</v>
      </c>
      <c r="G25" s="69">
        <f>SUM(G21,G23)</f>
        <v>0</v>
      </c>
    </row>
    <row r="26" spans="1:7" x14ac:dyDescent="0.35">
      <c r="A26" s="5">
        <v>12</v>
      </c>
      <c r="B26" s="211" t="s">
        <v>66</v>
      </c>
      <c r="C26" s="211"/>
      <c r="D26" s="211"/>
      <c r="E26" s="211"/>
      <c r="F26" s="13">
        <v>0</v>
      </c>
      <c r="G26" s="202"/>
    </row>
    <row r="27" spans="1:7" x14ac:dyDescent="0.35">
      <c r="A27" s="15">
        <v>13</v>
      </c>
      <c r="B27" s="216" t="s">
        <v>67</v>
      </c>
      <c r="C27" s="216"/>
      <c r="D27" s="216"/>
      <c r="E27" s="216"/>
      <c r="F27" s="14">
        <v>0</v>
      </c>
      <c r="G27" s="203"/>
    </row>
    <row r="28" spans="1:7" ht="45.65" customHeight="1" x14ac:dyDescent="0.35">
      <c r="A28" s="221" t="s">
        <v>128</v>
      </c>
      <c r="B28" s="222"/>
      <c r="C28" s="222"/>
      <c r="D28" s="222"/>
      <c r="E28" s="222"/>
      <c r="F28" s="222"/>
      <c r="G28" s="223"/>
    </row>
    <row r="29" spans="1:7" ht="11.15" customHeight="1" x14ac:dyDescent="0.35">
      <c r="B29" s="24"/>
      <c r="C29" s="24"/>
      <c r="D29" s="24"/>
      <c r="E29" s="24"/>
    </row>
    <row r="30" spans="1:7" x14ac:dyDescent="0.35">
      <c r="A30" s="217" t="s">
        <v>58</v>
      </c>
      <c r="B30" s="218"/>
      <c r="C30" s="218"/>
      <c r="D30" s="218"/>
      <c r="E30" s="218"/>
      <c r="F30" s="219"/>
      <c r="G30" s="220"/>
    </row>
    <row r="31" spans="1:7" x14ac:dyDescent="0.35">
      <c r="A31" s="168" t="s">
        <v>59</v>
      </c>
      <c r="B31" s="169"/>
      <c r="C31" s="169"/>
      <c r="D31" s="181"/>
      <c r="E31" s="182"/>
      <c r="F31" s="41" t="s">
        <v>60</v>
      </c>
      <c r="G31" s="48"/>
    </row>
    <row r="32" spans="1:7" x14ac:dyDescent="0.35">
      <c r="A32" s="168" t="s">
        <v>113</v>
      </c>
      <c r="B32" s="169"/>
      <c r="C32" s="169"/>
      <c r="D32" s="181"/>
      <c r="E32" s="182"/>
      <c r="F32" s="41" t="s">
        <v>61</v>
      </c>
      <c r="G32" s="48"/>
    </row>
  </sheetData>
  <sheetProtection algorithmName="SHA-512" hashValue="+5Cw0MKMveyV06rj3YRH5RGvPQcg5e+GPxNxGU8nmwUXkh5P4c3Vhr8z/DsPthN/a7b0kkAeWUwPr3yEfg1ZcQ==" saltValue="ZfZ7hXJnZt/a5wGI7LQkuQ==" spinCount="100000" sheet="1" objects="1" scenarios="1" selectLockedCells="1"/>
  <mergeCells count="63">
    <mergeCell ref="E1:F1"/>
    <mergeCell ref="B27:E27"/>
    <mergeCell ref="A30:G30"/>
    <mergeCell ref="A28:G28"/>
    <mergeCell ref="A31:C31"/>
    <mergeCell ref="D31:E31"/>
    <mergeCell ref="B13:E13"/>
    <mergeCell ref="G13:G14"/>
    <mergeCell ref="G21:G22"/>
    <mergeCell ref="G23:G24"/>
    <mergeCell ref="F15:F16"/>
    <mergeCell ref="F17:F18"/>
    <mergeCell ref="F19:F20"/>
    <mergeCell ref="G15:G16"/>
    <mergeCell ref="G17:G18"/>
    <mergeCell ref="G19:G20"/>
    <mergeCell ref="A4:E4"/>
    <mergeCell ref="G5:G6"/>
    <mergeCell ref="A32:C32"/>
    <mergeCell ref="D32:E32"/>
    <mergeCell ref="F21:F22"/>
    <mergeCell ref="F23:F24"/>
    <mergeCell ref="B26:E26"/>
    <mergeCell ref="B25:E25"/>
    <mergeCell ref="B21:E22"/>
    <mergeCell ref="A23:A24"/>
    <mergeCell ref="G9:G10"/>
    <mergeCell ref="B7:E7"/>
    <mergeCell ref="B8:E8"/>
    <mergeCell ref="B10:E10"/>
    <mergeCell ref="A7:A8"/>
    <mergeCell ref="A9:A10"/>
    <mergeCell ref="B15:E15"/>
    <mergeCell ref="B16:E16"/>
    <mergeCell ref="G26:G27"/>
    <mergeCell ref="F13:F14"/>
    <mergeCell ref="A15:A16"/>
    <mergeCell ref="A17:A18"/>
    <mergeCell ref="A13:A14"/>
    <mergeCell ref="B14:E14"/>
    <mergeCell ref="A19:A20"/>
    <mergeCell ref="B17:E17"/>
    <mergeCell ref="B18:E18"/>
    <mergeCell ref="A21:A22"/>
    <mergeCell ref="B23:E24"/>
    <mergeCell ref="B19:E19"/>
    <mergeCell ref="B20:E20"/>
    <mergeCell ref="A1:C1"/>
    <mergeCell ref="G11:G12"/>
    <mergeCell ref="F11:F12"/>
    <mergeCell ref="B5:E5"/>
    <mergeCell ref="B6:E6"/>
    <mergeCell ref="A5:A6"/>
    <mergeCell ref="F5:F6"/>
    <mergeCell ref="B12:E12"/>
    <mergeCell ref="B11:E11"/>
    <mergeCell ref="A11:A12"/>
    <mergeCell ref="A2:G2"/>
    <mergeCell ref="A3:G3"/>
    <mergeCell ref="B9:E9"/>
    <mergeCell ref="F7:F8"/>
    <mergeCell ref="G7:G8"/>
    <mergeCell ref="F9:F10"/>
  </mergeCells>
  <conditionalFormatting sqref="G5:G6">
    <cfRule type="cellIs" priority="22" operator="lessThanOrEqual">
      <formula>$F$5</formula>
    </cfRule>
    <cfRule type="cellIs" dxfId="49" priority="38" operator="greaterThan">
      <formula>$F$5</formula>
    </cfRule>
  </conditionalFormatting>
  <conditionalFormatting sqref="G7:G8">
    <cfRule type="cellIs" priority="36" operator="lessThanOrEqual">
      <formula>$F$7</formula>
    </cfRule>
    <cfRule type="cellIs" dxfId="48" priority="37" operator="greaterThan">
      <formula>$F$7</formula>
    </cfRule>
  </conditionalFormatting>
  <conditionalFormatting sqref="G9:G10">
    <cfRule type="cellIs" priority="34" operator="lessThanOrEqual">
      <formula>$F$9</formula>
    </cfRule>
    <cfRule type="cellIs" dxfId="47" priority="35" operator="greaterThan">
      <formula>$F$9</formula>
    </cfRule>
  </conditionalFormatting>
  <conditionalFormatting sqref="G11:G12">
    <cfRule type="cellIs" priority="32" operator="lessThanOrEqual">
      <formula>$F$11</formula>
    </cfRule>
    <cfRule type="cellIs" dxfId="46" priority="33" operator="greaterThan">
      <formula>$F$11</formula>
    </cfRule>
  </conditionalFormatting>
  <conditionalFormatting sqref="G13:G14">
    <cfRule type="cellIs" priority="30" operator="lessThanOrEqual">
      <formula>$F$13</formula>
    </cfRule>
    <cfRule type="cellIs" dxfId="45" priority="31" operator="greaterThan">
      <formula>$F$13</formula>
    </cfRule>
  </conditionalFormatting>
  <conditionalFormatting sqref="G15:G16">
    <cfRule type="cellIs" priority="28" operator="lessThanOrEqual">
      <formula>$F$15</formula>
    </cfRule>
    <cfRule type="cellIs" dxfId="44" priority="29" operator="greaterThan">
      <formula>$F$15</formula>
    </cfRule>
  </conditionalFormatting>
  <conditionalFormatting sqref="F17">
    <cfRule type="cellIs" dxfId="43" priority="27" operator="greaterThan">
      <formula>$F$17</formula>
    </cfRule>
  </conditionalFormatting>
  <conditionalFormatting sqref="G17:G18">
    <cfRule type="cellIs" priority="25" operator="lessThanOrEqual">
      <formula>$F$17</formula>
    </cfRule>
    <cfRule type="cellIs" dxfId="42" priority="26" operator="greaterThan">
      <formula>$F$17</formula>
    </cfRule>
  </conditionalFormatting>
  <conditionalFormatting sqref="G19:G20">
    <cfRule type="cellIs" priority="23" operator="lessThanOrEqual">
      <formula>$F$19</formula>
    </cfRule>
    <cfRule type="cellIs" dxfId="41" priority="24" operator="greaterThan">
      <formula>$F$19</formula>
    </cfRule>
  </conditionalFormatting>
  <conditionalFormatting sqref="G23:G24">
    <cfRule type="cellIs" priority="4" operator="lessThanOrEqual">
      <formula>$F$23</formula>
    </cfRule>
    <cfRule type="cellIs" dxfId="40" priority="5" operator="greaterThan">
      <formula>$F$23</formula>
    </cfRule>
  </conditionalFormatting>
  <conditionalFormatting sqref="F25">
    <cfRule type="cellIs" dxfId="39" priority="1" operator="notEqual">
      <formula>$F$26+$F$27</formula>
    </cfRule>
  </conditionalFormatting>
  <dataValidations xWindow="1015" yWindow="613" count="4">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G5:G20 G23:G24" xr:uid="{41D452E8-4154-438C-9D48-867AC4F0DF1A}">
      <formula1>0</formula1>
    </dataValidation>
  </dataValidations>
  <pageMargins left="0.25" right="0.25" top="0.75" bottom="0.75" header="0.3" footer="0.3"/>
  <pageSetup orientation="portrait" r:id="rId1"/>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zoomScaleNormal="100" workbookViewId="0">
      <selection activeCell="D4" sqref="D4"/>
    </sheetView>
  </sheetViews>
  <sheetFormatPr defaultColWidth="8.7265625" defaultRowHeight="14.5" x14ac:dyDescent="0.35"/>
  <cols>
    <col min="1" max="1" width="3.26953125" customWidth="1"/>
    <col min="2" max="2" width="32.26953125" customWidth="1"/>
    <col min="3" max="3" width="17" customWidth="1"/>
    <col min="4" max="4" width="23.7265625" customWidth="1"/>
    <col min="5" max="5" width="23.26953125" customWidth="1"/>
  </cols>
  <sheetData>
    <row r="1" spans="1:5" x14ac:dyDescent="0.35">
      <c r="A1" s="226" t="s">
        <v>50</v>
      </c>
      <c r="B1" s="227"/>
      <c r="C1" s="59">
        <f>'Payroll 6100'!$C$1</f>
        <v>0</v>
      </c>
      <c r="D1" s="25" t="s">
        <v>51</v>
      </c>
      <c r="E1" s="6">
        <f>'Payroll 6100'!$F$1</f>
        <v>0</v>
      </c>
    </row>
    <row r="2" spans="1:5" x14ac:dyDescent="0.35">
      <c r="A2" s="230" t="s">
        <v>28</v>
      </c>
      <c r="B2" s="230"/>
      <c r="C2" s="230"/>
      <c r="D2" s="230"/>
      <c r="E2" s="230"/>
    </row>
    <row r="3" spans="1:5" ht="36" customHeight="1" thickBot="1" x14ac:dyDescent="0.4">
      <c r="A3" s="206" t="s">
        <v>25</v>
      </c>
      <c r="B3" s="207"/>
      <c r="C3" s="207"/>
      <c r="D3" s="20" t="s">
        <v>70</v>
      </c>
      <c r="E3" s="20" t="s">
        <v>71</v>
      </c>
    </row>
    <row r="4" spans="1:5" ht="28.15" customHeight="1" x14ac:dyDescent="0.35">
      <c r="A4" s="18">
        <v>1</v>
      </c>
      <c r="B4" s="231" t="s">
        <v>48</v>
      </c>
      <c r="C4" s="232"/>
      <c r="D4" s="70">
        <v>0</v>
      </c>
      <c r="E4" s="70">
        <v>0</v>
      </c>
    </row>
    <row r="5" spans="1:5" x14ac:dyDescent="0.35">
      <c r="A5" s="1">
        <v>2</v>
      </c>
      <c r="B5" s="233" t="s">
        <v>65</v>
      </c>
      <c r="C5" s="234"/>
      <c r="D5" s="71">
        <f>SUM(D4)</f>
        <v>0</v>
      </c>
      <c r="E5" s="72">
        <f>SUM(E4)</f>
        <v>0</v>
      </c>
    </row>
    <row r="6" spans="1:5" ht="15" customHeight="1" x14ac:dyDescent="0.35">
      <c r="A6" s="1">
        <v>3</v>
      </c>
      <c r="B6" s="235" t="s">
        <v>66</v>
      </c>
      <c r="C6" s="236"/>
      <c r="D6" s="73">
        <v>0</v>
      </c>
      <c r="E6" s="228"/>
    </row>
    <row r="7" spans="1:5" x14ac:dyDescent="0.35">
      <c r="A7" s="1">
        <v>4</v>
      </c>
      <c r="B7" s="235" t="s">
        <v>102</v>
      </c>
      <c r="C7" s="236"/>
      <c r="D7" s="73">
        <v>0</v>
      </c>
      <c r="E7" s="229"/>
    </row>
    <row r="8" spans="1:5" ht="45" customHeight="1" x14ac:dyDescent="0.35">
      <c r="A8" s="221" t="s">
        <v>129</v>
      </c>
      <c r="B8" s="222"/>
      <c r="C8" s="222"/>
      <c r="D8" s="222"/>
      <c r="E8" s="223"/>
    </row>
    <row r="38" spans="1:5" x14ac:dyDescent="0.35">
      <c r="A38" s="195" t="s">
        <v>58</v>
      </c>
      <c r="B38" s="196"/>
      <c r="C38" s="196"/>
      <c r="D38" s="196"/>
      <c r="E38" s="197"/>
    </row>
    <row r="39" spans="1:5" x14ac:dyDescent="0.35">
      <c r="A39" s="168" t="s">
        <v>59</v>
      </c>
      <c r="B39" s="169"/>
      <c r="C39" s="47"/>
      <c r="D39" s="41" t="s">
        <v>60</v>
      </c>
      <c r="E39" s="48"/>
    </row>
    <row r="40" spans="1:5" x14ac:dyDescent="0.35">
      <c r="A40" s="168" t="s">
        <v>113</v>
      </c>
      <c r="B40" s="169"/>
      <c r="C40" s="47"/>
      <c r="D40" s="41" t="s">
        <v>61</v>
      </c>
      <c r="E40" s="48"/>
    </row>
  </sheetData>
  <sheetProtection algorithmName="SHA-512" hashValue="/kcL3Tl/zFiZa0SqLoFbpbropAe4dwo7bOKs8w7G8h3awVetqt2HGk8PBi7lCVrIH9C+dub3mV590grWaEpS1w==" saltValue="kEI4Vrj2gvNR3sC0mew3Cg==" spinCount="100000" sheet="1" objects="1" scenarios="1" selectLockedCells="1"/>
  <mergeCells count="12">
    <mergeCell ref="A1:B1"/>
    <mergeCell ref="E6:E7"/>
    <mergeCell ref="A39:B39"/>
    <mergeCell ref="A40:B40"/>
    <mergeCell ref="A3:C3"/>
    <mergeCell ref="A2:E2"/>
    <mergeCell ref="A38:E38"/>
    <mergeCell ref="B4:C4"/>
    <mergeCell ref="B5:C5"/>
    <mergeCell ref="B6:C6"/>
    <mergeCell ref="B7:C7"/>
    <mergeCell ref="A8:E8"/>
  </mergeCells>
  <phoneticPr fontId="5" type="noConversion"/>
  <conditionalFormatting sqref="E4">
    <cfRule type="cellIs" priority="4" operator="lessThanOrEqual">
      <formula>$D$4</formula>
    </cfRule>
    <cfRule type="cellIs" dxfId="38" priority="5" operator="greaterThan">
      <formula>$D$4</formula>
    </cfRule>
  </conditionalFormatting>
  <conditionalFormatting sqref="D5">
    <cfRule type="cellIs" dxfId="37" priority="1" operator="notEqual">
      <formula>$D$6+$D$7</formula>
    </cfRule>
  </conditionalFormatting>
  <dataValidations xWindow="863" yWindow="659" count="4">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E4" xr:uid="{B71F8BEE-C71F-4DF1-9077-971CDA01253D}">
      <formula1>0</formula1>
    </dataValidation>
  </dataValidations>
  <pageMargins left="0.25" right="0.25" top="0.75" bottom="0.75" header="0.3" footer="0.3"/>
  <pageSetup orientation="portrait" r:id="rId1"/>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28"/>
  <sheetViews>
    <sheetView view="pageLayout" zoomScaleNormal="100" workbookViewId="0">
      <selection activeCell="A16" sqref="A16"/>
    </sheetView>
  </sheetViews>
  <sheetFormatPr defaultColWidth="8.7265625" defaultRowHeight="14.5" x14ac:dyDescent="0.35"/>
  <cols>
    <col min="1" max="1" width="3.1796875" customWidth="1"/>
    <col min="2" max="2" width="32.1796875" customWidth="1"/>
    <col min="3" max="3" width="16" customWidth="1"/>
    <col min="4" max="4" width="12.54296875" customWidth="1"/>
    <col min="5" max="6" width="18.26953125" customWidth="1"/>
  </cols>
  <sheetData>
    <row r="1" spans="1:6" x14ac:dyDescent="0.35">
      <c r="A1" s="248" t="s">
        <v>50</v>
      </c>
      <c r="B1" s="249"/>
      <c r="C1" s="123">
        <f>'Payroll 6100'!$C$1</f>
        <v>0</v>
      </c>
      <c r="D1" s="243" t="s">
        <v>51</v>
      </c>
      <c r="E1" s="244"/>
      <c r="F1" s="124">
        <f>'Payroll 6100'!$F$1</f>
        <v>0</v>
      </c>
    </row>
    <row r="2" spans="1:6" x14ac:dyDescent="0.35">
      <c r="A2" s="252" t="s">
        <v>29</v>
      </c>
      <c r="B2" s="253"/>
      <c r="C2" s="253"/>
      <c r="D2" s="253"/>
      <c r="E2" s="253"/>
      <c r="F2" s="254"/>
    </row>
    <row r="3" spans="1:6" ht="47.15" customHeight="1" x14ac:dyDescent="0.35">
      <c r="A3" s="258" t="s">
        <v>151</v>
      </c>
      <c r="B3" s="259"/>
      <c r="C3" s="259"/>
      <c r="D3" s="259"/>
      <c r="E3" s="259"/>
      <c r="F3" s="260"/>
    </row>
    <row r="4" spans="1:6" ht="30.65" customHeight="1" thickBot="1" x14ac:dyDescent="0.4">
      <c r="A4" s="255" t="s">
        <v>25</v>
      </c>
      <c r="B4" s="256"/>
      <c r="C4" s="256"/>
      <c r="D4" s="257"/>
      <c r="E4" s="125" t="s">
        <v>70</v>
      </c>
      <c r="F4" s="125" t="s">
        <v>71</v>
      </c>
    </row>
    <row r="5" spans="1:6" ht="28.75" customHeight="1" thickBot="1" x14ac:dyDescent="0.4">
      <c r="A5" s="130">
        <v>1</v>
      </c>
      <c r="B5" s="261" t="s">
        <v>147</v>
      </c>
      <c r="C5" s="261"/>
      <c r="D5" s="261"/>
      <c r="E5" s="98">
        <v>0</v>
      </c>
      <c r="F5" s="98">
        <v>0</v>
      </c>
    </row>
    <row r="6" spans="1:6" ht="28.75" customHeight="1" x14ac:dyDescent="0.35">
      <c r="A6" s="263">
        <v>2</v>
      </c>
      <c r="B6" s="262" t="s">
        <v>148</v>
      </c>
      <c r="C6" s="262"/>
      <c r="D6" s="262"/>
      <c r="E6" s="238">
        <v>0</v>
      </c>
      <c r="F6" s="238">
        <v>0</v>
      </c>
    </row>
    <row r="7" spans="1:6" ht="27.25" customHeight="1" thickBot="1" x14ac:dyDescent="0.4">
      <c r="A7" s="264"/>
      <c r="B7" s="241" t="s">
        <v>104</v>
      </c>
      <c r="C7" s="241"/>
      <c r="D7" s="241"/>
      <c r="E7" s="239"/>
      <c r="F7" s="239"/>
    </row>
    <row r="8" spans="1:6" ht="28.75" customHeight="1" thickBot="1" x14ac:dyDescent="0.4">
      <c r="A8" s="131">
        <v>3</v>
      </c>
      <c r="B8" s="237" t="s">
        <v>153</v>
      </c>
      <c r="C8" s="237"/>
      <c r="D8" s="237"/>
      <c r="E8" s="82">
        <v>0</v>
      </c>
      <c r="F8" s="82">
        <v>0</v>
      </c>
    </row>
    <row r="9" spans="1:6" ht="28.75" customHeight="1" thickBot="1" x14ac:dyDescent="0.4">
      <c r="A9" s="131">
        <v>4</v>
      </c>
      <c r="B9" s="237" t="s">
        <v>149</v>
      </c>
      <c r="C9" s="237"/>
      <c r="D9" s="237"/>
      <c r="E9" s="82">
        <v>0</v>
      </c>
      <c r="F9" s="82">
        <v>0</v>
      </c>
    </row>
    <row r="10" spans="1:6" ht="28.75" customHeight="1" thickBot="1" x14ac:dyDescent="0.4">
      <c r="A10" s="131">
        <v>5</v>
      </c>
      <c r="B10" s="237" t="s">
        <v>156</v>
      </c>
      <c r="C10" s="237"/>
      <c r="D10" s="237"/>
      <c r="E10" s="82">
        <v>0</v>
      </c>
      <c r="F10" s="82">
        <v>0</v>
      </c>
    </row>
    <row r="11" spans="1:6" ht="74.150000000000006" customHeight="1" thickBot="1" x14ac:dyDescent="0.4">
      <c r="A11" s="132">
        <v>6</v>
      </c>
      <c r="B11" s="237" t="s">
        <v>152</v>
      </c>
      <c r="C11" s="237"/>
      <c r="D11" s="237"/>
      <c r="E11" s="82">
        <v>0</v>
      </c>
      <c r="F11" s="82">
        <v>0</v>
      </c>
    </row>
    <row r="12" spans="1:6" x14ac:dyDescent="0.35">
      <c r="A12" s="263">
        <v>7</v>
      </c>
      <c r="B12" s="262" t="s">
        <v>57</v>
      </c>
      <c r="C12" s="262"/>
      <c r="D12" s="262"/>
      <c r="E12" s="238">
        <v>0</v>
      </c>
      <c r="F12" s="238">
        <v>0</v>
      </c>
    </row>
    <row r="13" spans="1:6" ht="27.25" customHeight="1" thickBot="1" x14ac:dyDescent="0.4">
      <c r="A13" s="264"/>
      <c r="B13" s="241" t="s">
        <v>103</v>
      </c>
      <c r="C13" s="241"/>
      <c r="D13" s="241"/>
      <c r="E13" s="239"/>
      <c r="F13" s="239"/>
    </row>
    <row r="14" spans="1:6" ht="28.75" customHeight="1" thickBot="1" x14ac:dyDescent="0.4">
      <c r="A14" s="131">
        <v>8</v>
      </c>
      <c r="B14" s="237" t="s">
        <v>150</v>
      </c>
      <c r="C14" s="237"/>
      <c r="D14" s="237"/>
      <c r="E14" s="82">
        <v>0</v>
      </c>
      <c r="F14" s="82">
        <v>0</v>
      </c>
    </row>
    <row r="15" spans="1:6" ht="15.75" customHeight="1" x14ac:dyDescent="0.35">
      <c r="A15" s="81">
        <v>9</v>
      </c>
      <c r="B15" s="242" t="s">
        <v>30</v>
      </c>
      <c r="C15" s="242"/>
      <c r="D15" s="242"/>
      <c r="E15" s="140">
        <f>SUM(E5:E14)</f>
        <v>0</v>
      </c>
      <c r="F15" s="140">
        <f>SUM(F5:F14)</f>
        <v>0</v>
      </c>
    </row>
    <row r="16" spans="1:6" ht="30.25" customHeight="1" x14ac:dyDescent="0.35">
      <c r="A16" s="128">
        <v>10</v>
      </c>
      <c r="B16" s="240" t="s">
        <v>73</v>
      </c>
      <c r="C16" s="240"/>
      <c r="D16" s="240"/>
      <c r="E16" s="126">
        <v>0</v>
      </c>
      <c r="F16" s="126">
        <v>0</v>
      </c>
    </row>
    <row r="17" spans="1:6" x14ac:dyDescent="0.35">
      <c r="A17" s="128">
        <v>11</v>
      </c>
      <c r="B17" s="266" t="s">
        <v>65</v>
      </c>
      <c r="C17" s="266"/>
      <c r="D17" s="266"/>
      <c r="E17" s="127">
        <f>SUM(E15,E16)</f>
        <v>0</v>
      </c>
      <c r="F17" s="127">
        <f>SUM(F15,F16)</f>
        <v>0</v>
      </c>
    </row>
    <row r="18" spans="1:6" x14ac:dyDescent="0.35">
      <c r="A18" s="128">
        <v>12</v>
      </c>
      <c r="B18" s="266" t="s">
        <v>66</v>
      </c>
      <c r="C18" s="266"/>
      <c r="D18" s="266"/>
      <c r="E18" s="73">
        <v>0</v>
      </c>
      <c r="F18" s="250"/>
    </row>
    <row r="19" spans="1:6" x14ac:dyDescent="0.35">
      <c r="A19" s="129">
        <v>13</v>
      </c>
      <c r="B19" s="267" t="s">
        <v>67</v>
      </c>
      <c r="C19" s="267"/>
      <c r="D19" s="267"/>
      <c r="E19" s="73">
        <v>0</v>
      </c>
      <c r="F19" s="251"/>
    </row>
    <row r="20" spans="1:6" ht="44.65" customHeight="1" x14ac:dyDescent="0.35">
      <c r="A20" s="269" t="s">
        <v>128</v>
      </c>
      <c r="B20" s="270"/>
      <c r="C20" s="270"/>
      <c r="D20" s="270"/>
      <c r="E20" s="270"/>
      <c r="F20" s="271"/>
    </row>
    <row r="21" spans="1:6" ht="33" customHeight="1" x14ac:dyDescent="0.35">
      <c r="A21" s="245" t="s">
        <v>114</v>
      </c>
      <c r="B21" s="246"/>
      <c r="C21" s="246"/>
      <c r="D21" s="246"/>
      <c r="E21" s="246"/>
      <c r="F21" s="247"/>
    </row>
    <row r="22" spans="1:6" ht="11.25" customHeight="1" x14ac:dyDescent="0.35">
      <c r="A22" s="49"/>
      <c r="B22" s="50"/>
      <c r="C22" s="50"/>
      <c r="D22" s="50"/>
      <c r="E22" s="50"/>
      <c r="F22" s="50"/>
    </row>
    <row r="23" spans="1:6" x14ac:dyDescent="0.35">
      <c r="A23" s="268" t="s">
        <v>146</v>
      </c>
      <c r="B23" s="268"/>
      <c r="C23" s="268"/>
      <c r="D23" s="268"/>
      <c r="E23" s="268"/>
      <c r="F23" s="268"/>
    </row>
    <row r="24" spans="1:6" ht="12.75" customHeight="1" x14ac:dyDescent="0.35"/>
    <row r="25" spans="1:6" ht="13.5" customHeight="1" x14ac:dyDescent="0.35">
      <c r="A25" s="195" t="s">
        <v>58</v>
      </c>
      <c r="B25" s="265"/>
      <c r="C25" s="265"/>
      <c r="D25" s="265"/>
      <c r="E25" s="196"/>
      <c r="F25" s="197"/>
    </row>
    <row r="26" spans="1:6" x14ac:dyDescent="0.35">
      <c r="A26" s="168" t="s">
        <v>59</v>
      </c>
      <c r="B26" s="169"/>
      <c r="C26" s="181"/>
      <c r="D26" s="182"/>
      <c r="E26" s="41" t="s">
        <v>60</v>
      </c>
      <c r="F26" s="48"/>
    </row>
    <row r="27" spans="1:6" x14ac:dyDescent="0.35">
      <c r="A27" s="168" t="s">
        <v>113</v>
      </c>
      <c r="B27" s="169"/>
      <c r="C27" s="181"/>
      <c r="D27" s="182"/>
      <c r="E27" s="41" t="s">
        <v>61</v>
      </c>
      <c r="F27" s="48"/>
    </row>
    <row r="28" spans="1:6" ht="11.25" customHeight="1" x14ac:dyDescent="0.35"/>
  </sheetData>
  <sheetProtection algorithmName="SHA-512" hashValue="3YA3vQqssSmtVUMd+a5gKdpdnYNKkRM9M8eJDsPOgsdfL+ZwZ+B/ggxOkb7GerJLJ9mHNRGznDkk2IOkuMBr5g==" saltValue="+qqEpZ7ioMG7Itc5iZrMlA==" spinCount="100000" sheet="1" objects="1" scenarios="1" selectLockedCells="1"/>
  <dataConsolidate/>
  <mergeCells count="35">
    <mergeCell ref="A12:A13"/>
    <mergeCell ref="B12:D12"/>
    <mergeCell ref="A27:B27"/>
    <mergeCell ref="C27:D27"/>
    <mergeCell ref="A25:F25"/>
    <mergeCell ref="B17:D17"/>
    <mergeCell ref="B18:D18"/>
    <mergeCell ref="B19:D19"/>
    <mergeCell ref="A23:F23"/>
    <mergeCell ref="A26:B26"/>
    <mergeCell ref="C26:D26"/>
    <mergeCell ref="A20:F20"/>
    <mergeCell ref="D1:E1"/>
    <mergeCell ref="A21:F21"/>
    <mergeCell ref="A1:B1"/>
    <mergeCell ref="F18:F19"/>
    <mergeCell ref="A2:F2"/>
    <mergeCell ref="A4:D4"/>
    <mergeCell ref="A3:F3"/>
    <mergeCell ref="B5:D5"/>
    <mergeCell ref="B6:D6"/>
    <mergeCell ref="F6:F7"/>
    <mergeCell ref="E12:E13"/>
    <mergeCell ref="F12:F13"/>
    <mergeCell ref="A6:A7"/>
    <mergeCell ref="B7:D7"/>
    <mergeCell ref="B8:D8"/>
    <mergeCell ref="B9:D9"/>
    <mergeCell ref="B10:D10"/>
    <mergeCell ref="E6:E7"/>
    <mergeCell ref="B16:D16"/>
    <mergeCell ref="B13:D13"/>
    <mergeCell ref="B15:D15"/>
    <mergeCell ref="B14:D14"/>
    <mergeCell ref="B11:D11"/>
  </mergeCells>
  <phoneticPr fontId="5" type="noConversion"/>
  <conditionalFormatting sqref="F5">
    <cfRule type="cellIs" priority="39" operator="lessThanOrEqual">
      <formula>$E$5</formula>
    </cfRule>
    <cfRule type="cellIs" dxfId="36" priority="40" operator="greaterThan">
      <formula>$E$5</formula>
    </cfRule>
  </conditionalFormatting>
  <conditionalFormatting sqref="F6:F7">
    <cfRule type="cellIs" priority="37" operator="lessThanOrEqual">
      <formula>$E$6</formula>
    </cfRule>
    <cfRule type="cellIs" dxfId="35" priority="38" operator="greaterThan">
      <formula>$E$6</formula>
    </cfRule>
  </conditionalFormatting>
  <conditionalFormatting sqref="F8">
    <cfRule type="cellIs" priority="35" operator="lessThanOrEqual">
      <formula>$E$8</formula>
    </cfRule>
    <cfRule type="cellIs" dxfId="34" priority="36" operator="greaterThan">
      <formula>$E$8</formula>
    </cfRule>
  </conditionalFormatting>
  <conditionalFormatting sqref="F9">
    <cfRule type="cellIs" priority="33" operator="lessThanOrEqual">
      <formula>$E$9</formula>
    </cfRule>
    <cfRule type="cellIs" dxfId="33" priority="34" operator="greaterThan">
      <formula>$E$9</formula>
    </cfRule>
  </conditionalFormatting>
  <conditionalFormatting sqref="F10">
    <cfRule type="cellIs" priority="31" operator="lessThanOrEqual">
      <formula>$E$10</formula>
    </cfRule>
    <cfRule type="cellIs" dxfId="32" priority="32" operator="greaterThan">
      <formula>$E$10</formula>
    </cfRule>
  </conditionalFormatting>
  <conditionalFormatting sqref="F11">
    <cfRule type="cellIs" priority="29" operator="lessThanOrEqual">
      <formula>$E$11</formula>
    </cfRule>
    <cfRule type="cellIs" dxfId="31" priority="30" operator="greaterThan">
      <formula>$E$11</formula>
    </cfRule>
  </conditionalFormatting>
  <conditionalFormatting sqref="F12:F13">
    <cfRule type="cellIs" priority="26" operator="lessThanOrEqual">
      <formula>$E$12</formula>
    </cfRule>
    <cfRule type="cellIs" dxfId="30" priority="28" operator="greaterThan">
      <formula>$E$12</formula>
    </cfRule>
  </conditionalFormatting>
  <conditionalFormatting sqref="F14">
    <cfRule type="cellIs" priority="24" operator="lessThanOrEqual">
      <formula>$E$14</formula>
    </cfRule>
    <cfRule type="cellIs" dxfId="29" priority="25" operator="greaterThan">
      <formula>$E$14</formula>
    </cfRule>
  </conditionalFormatting>
  <conditionalFormatting sqref="F16">
    <cfRule type="cellIs" priority="21" operator="lessThanOrEqual">
      <formula>$E$16</formula>
    </cfRule>
    <cfRule type="cellIs" dxfId="28" priority="23" operator="greaterThan">
      <formula>$E$16</formula>
    </cfRule>
  </conditionalFormatting>
  <conditionalFormatting sqref="E17">
    <cfRule type="cellIs" dxfId="27" priority="1" operator="notEqual">
      <formula>$E$18+$E$19</formula>
    </cfRule>
  </conditionalFormatting>
  <dataValidations xWindow="537" yWindow="331" count="4">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F5:F14 F16" xr:uid="{46FD7524-D977-47EA-BC15-D8CAFF9FC56A}">
      <formula1>0</formula1>
    </dataValidation>
  </dataValidations>
  <hyperlinks>
    <hyperlink ref="A21:F21" r:id="rId1" display="To access the Justification for Out-of-State Travel form, refer to the Forms for Prior Approval, Disclosure, and Justification page" xr:uid="{FB23432A-225A-4260-8059-8954636C98BE}"/>
  </hyperlinks>
  <pageMargins left="0.25" right="0.25" top="0.75" bottom="0.75" header="0.3" footer="0.3"/>
  <pageSetup orientation="portrait" r:id="rId2"/>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tabColor theme="0" tint="-0.34998626667073579"/>
  </sheetPr>
  <dimension ref="A1:E26"/>
  <sheetViews>
    <sheetView view="pageLayout" zoomScaleNormal="115" workbookViewId="0">
      <selection activeCell="C25" sqref="C25"/>
    </sheetView>
  </sheetViews>
  <sheetFormatPr defaultColWidth="8.7265625" defaultRowHeight="14.5" x14ac:dyDescent="0.35"/>
  <cols>
    <col min="1" max="1" width="3.26953125" customWidth="1"/>
    <col min="2" max="2" width="36.453125" customWidth="1"/>
    <col min="3" max="3" width="19.7265625" customWidth="1"/>
    <col min="4" max="4" width="19.26953125" customWidth="1"/>
    <col min="5" max="5" width="21.54296875" customWidth="1"/>
  </cols>
  <sheetData>
    <row r="1" spans="1:5" x14ac:dyDescent="0.35">
      <c r="A1" s="291" t="s">
        <v>50</v>
      </c>
      <c r="B1" s="292"/>
      <c r="C1" s="88">
        <f>'Payroll 6100'!$C$1</f>
        <v>0</v>
      </c>
      <c r="D1" s="89" t="s">
        <v>51</v>
      </c>
      <c r="E1" s="90">
        <f>'Payroll 6100'!$F$1</f>
        <v>0</v>
      </c>
    </row>
    <row r="2" spans="1:5" x14ac:dyDescent="0.35">
      <c r="A2" s="293" t="s">
        <v>139</v>
      </c>
      <c r="B2" s="294"/>
      <c r="C2" s="294"/>
      <c r="D2" s="295"/>
      <c r="E2" s="296"/>
    </row>
    <row r="3" spans="1:5" ht="48" customHeight="1" x14ac:dyDescent="0.35">
      <c r="A3" s="297" t="s">
        <v>122</v>
      </c>
      <c r="B3" s="298"/>
      <c r="C3" s="298"/>
      <c r="D3" s="298"/>
      <c r="E3" s="299"/>
    </row>
    <row r="4" spans="1:5" ht="36.75" customHeight="1" thickBot="1" x14ac:dyDescent="0.4">
      <c r="A4" s="300" t="s">
        <v>25</v>
      </c>
      <c r="B4" s="301"/>
      <c r="C4" s="302"/>
      <c r="D4" s="91" t="s">
        <v>70</v>
      </c>
      <c r="E4" s="91" t="s">
        <v>71</v>
      </c>
    </row>
    <row r="5" spans="1:5" x14ac:dyDescent="0.35">
      <c r="A5" s="303" t="s">
        <v>121</v>
      </c>
      <c r="B5" s="304"/>
      <c r="C5" s="304"/>
      <c r="D5" s="304"/>
      <c r="E5" s="305"/>
    </row>
    <row r="6" spans="1:5" ht="29.25" customHeight="1" x14ac:dyDescent="0.35">
      <c r="A6" s="92">
        <v>1</v>
      </c>
      <c r="B6" s="287" t="s">
        <v>133</v>
      </c>
      <c r="C6" s="288"/>
      <c r="D6" s="93">
        <v>0</v>
      </c>
      <c r="E6" s="82">
        <v>0</v>
      </c>
    </row>
    <row r="7" spans="1:5" ht="29.5" customHeight="1" x14ac:dyDescent="0.35">
      <c r="A7" s="92">
        <v>2</v>
      </c>
      <c r="B7" s="287" t="s">
        <v>134</v>
      </c>
      <c r="C7" s="288"/>
      <c r="D7" s="93">
        <v>0</v>
      </c>
      <c r="E7" s="82">
        <v>0</v>
      </c>
    </row>
    <row r="8" spans="1:5" x14ac:dyDescent="0.35">
      <c r="A8" s="92">
        <v>3</v>
      </c>
      <c r="B8" s="289" t="s">
        <v>120</v>
      </c>
      <c r="C8" s="290"/>
      <c r="D8" s="93">
        <v>0</v>
      </c>
      <c r="E8" s="82">
        <v>0</v>
      </c>
    </row>
    <row r="9" spans="1:5" x14ac:dyDescent="0.35">
      <c r="A9" s="92">
        <v>4</v>
      </c>
      <c r="B9" s="289" t="s">
        <v>119</v>
      </c>
      <c r="C9" s="290"/>
      <c r="D9" s="93">
        <v>0</v>
      </c>
      <c r="E9" s="82">
        <v>0</v>
      </c>
    </row>
    <row r="10" spans="1:5" x14ac:dyDescent="0.35">
      <c r="A10" s="92">
        <v>5</v>
      </c>
      <c r="B10" s="289" t="s">
        <v>118</v>
      </c>
      <c r="C10" s="290"/>
      <c r="D10" s="93">
        <v>0</v>
      </c>
      <c r="E10" s="82">
        <v>0</v>
      </c>
    </row>
    <row r="11" spans="1:5" x14ac:dyDescent="0.35">
      <c r="A11" s="92">
        <v>6</v>
      </c>
      <c r="B11" s="274" t="s">
        <v>49</v>
      </c>
      <c r="C11" s="274"/>
      <c r="D11" s="83">
        <f>SUM(D6:D10)</f>
        <v>0</v>
      </c>
      <c r="E11" s="84">
        <f>SUM(E6:E10)</f>
        <v>0</v>
      </c>
    </row>
    <row r="12" spans="1:5" x14ac:dyDescent="0.35">
      <c r="A12" s="92">
        <v>7</v>
      </c>
      <c r="B12" s="274" t="s">
        <v>66</v>
      </c>
      <c r="C12" s="274"/>
      <c r="D12" s="94">
        <v>0</v>
      </c>
      <c r="E12" s="228"/>
    </row>
    <row r="13" spans="1:5" x14ac:dyDescent="0.35">
      <c r="A13" s="95">
        <v>8</v>
      </c>
      <c r="B13" s="274" t="s">
        <v>67</v>
      </c>
      <c r="C13" s="274"/>
      <c r="D13" s="94">
        <v>0</v>
      </c>
      <c r="E13" s="229"/>
    </row>
    <row r="14" spans="1:5" ht="45" customHeight="1" x14ac:dyDescent="0.35">
      <c r="A14" s="275" t="s">
        <v>130</v>
      </c>
      <c r="B14" s="276"/>
      <c r="C14" s="276"/>
      <c r="D14" s="276"/>
      <c r="E14" s="277"/>
    </row>
    <row r="15" spans="1:5" x14ac:dyDescent="0.35">
      <c r="A15" s="284" t="s">
        <v>117</v>
      </c>
      <c r="B15" s="285"/>
      <c r="C15" s="285"/>
      <c r="D15" s="285"/>
      <c r="E15" s="286"/>
    </row>
    <row r="16" spans="1:5" ht="60" customHeight="1" x14ac:dyDescent="0.35">
      <c r="A16" s="278" t="s">
        <v>116</v>
      </c>
      <c r="B16" s="279"/>
      <c r="C16" s="85" t="s">
        <v>136</v>
      </c>
      <c r="D16" s="86" t="s">
        <v>137</v>
      </c>
      <c r="E16" s="86" t="s">
        <v>135</v>
      </c>
    </row>
    <row r="17" spans="1:5" ht="43.5" customHeight="1" x14ac:dyDescent="0.35">
      <c r="A17" s="92">
        <v>9</v>
      </c>
      <c r="B17" s="96" t="s">
        <v>155</v>
      </c>
      <c r="C17" s="97"/>
      <c r="D17" s="97"/>
      <c r="E17" s="82">
        <v>0</v>
      </c>
    </row>
    <row r="18" spans="1:5" ht="43.5" customHeight="1" x14ac:dyDescent="0.35">
      <c r="A18" s="92">
        <v>10</v>
      </c>
      <c r="B18" s="96" t="s">
        <v>155</v>
      </c>
      <c r="C18" s="97"/>
      <c r="D18" s="97"/>
      <c r="E18" s="82">
        <v>0</v>
      </c>
    </row>
    <row r="19" spans="1:5" ht="43.5" customHeight="1" x14ac:dyDescent="0.35">
      <c r="A19" s="92">
        <v>11</v>
      </c>
      <c r="B19" s="96" t="s">
        <v>155</v>
      </c>
      <c r="C19" s="97"/>
      <c r="D19" s="97"/>
      <c r="E19" s="82">
        <v>0</v>
      </c>
    </row>
    <row r="20" spans="1:5" ht="43.5" customHeight="1" x14ac:dyDescent="0.35">
      <c r="A20" s="81">
        <v>12</v>
      </c>
      <c r="B20" s="96" t="s">
        <v>155</v>
      </c>
      <c r="C20" s="97"/>
      <c r="D20" s="97"/>
      <c r="E20" s="98">
        <v>0</v>
      </c>
    </row>
    <row r="21" spans="1:5" ht="18.75" customHeight="1" x14ac:dyDescent="0.35">
      <c r="A21" s="92">
        <v>13</v>
      </c>
      <c r="B21" s="280" t="s">
        <v>115</v>
      </c>
      <c r="C21" s="281"/>
      <c r="D21" s="282"/>
      <c r="E21" s="87">
        <f>SUM(E17:E20)</f>
        <v>0</v>
      </c>
    </row>
    <row r="22" spans="1:5" ht="18.75" customHeight="1" x14ac:dyDescent="0.35">
      <c r="A22" s="283" t="s">
        <v>138</v>
      </c>
      <c r="B22" s="283"/>
      <c r="C22" s="283"/>
      <c r="D22" s="283"/>
      <c r="E22" s="283"/>
    </row>
    <row r="23" spans="1:5" ht="19.5" customHeight="1" x14ac:dyDescent="0.35"/>
    <row r="24" spans="1:5" x14ac:dyDescent="0.35">
      <c r="A24" s="230" t="s">
        <v>58</v>
      </c>
      <c r="B24" s="230"/>
      <c r="C24" s="230"/>
      <c r="D24" s="230"/>
      <c r="E24" s="230"/>
    </row>
    <row r="25" spans="1:5" x14ac:dyDescent="0.35">
      <c r="A25" s="272" t="s">
        <v>59</v>
      </c>
      <c r="B25" s="273"/>
      <c r="C25" s="51"/>
      <c r="D25" s="41" t="s">
        <v>60</v>
      </c>
      <c r="E25" s="48"/>
    </row>
    <row r="26" spans="1:5" x14ac:dyDescent="0.35">
      <c r="A26" s="272" t="s">
        <v>113</v>
      </c>
      <c r="B26" s="273"/>
      <c r="C26" s="51"/>
      <c r="D26" s="41" t="s">
        <v>61</v>
      </c>
      <c r="E26" s="48"/>
    </row>
  </sheetData>
  <sheetProtection algorithmName="SHA-512" hashValue="Xa78hYRaX4HDrc19wr7uRnmK0FJUKWkUq9wHnL3vVB6DtZjOqnJBX8AXs0VBvsTJQa1hldjg9ES1/rngxDsYWA==" saltValue="gB3rziYQMvOUfVgocGOZNg==" spinCount="100000" sheet="1" objects="1" scenarios="1" selectLockedCells="1"/>
  <mergeCells count="22">
    <mergeCell ref="A1:B1"/>
    <mergeCell ref="A2:E2"/>
    <mergeCell ref="A3:E3"/>
    <mergeCell ref="A4:C4"/>
    <mergeCell ref="A5:E5"/>
    <mergeCell ref="B6:C6"/>
    <mergeCell ref="B7:C7"/>
    <mergeCell ref="B8:C8"/>
    <mergeCell ref="B9:C9"/>
    <mergeCell ref="B11:C11"/>
    <mergeCell ref="B10:C10"/>
    <mergeCell ref="A24:E24"/>
    <mergeCell ref="A25:B25"/>
    <mergeCell ref="A26:B26"/>
    <mergeCell ref="B12:C12"/>
    <mergeCell ref="B13:C13"/>
    <mergeCell ref="A14:E14"/>
    <mergeCell ref="A16:B16"/>
    <mergeCell ref="B21:D21"/>
    <mergeCell ref="E12:E13"/>
    <mergeCell ref="A22:E22"/>
    <mergeCell ref="A15:E15"/>
  </mergeCells>
  <conditionalFormatting sqref="E8">
    <cfRule type="cellIs" priority="12" operator="lessThanOrEqual">
      <formula>$D$8</formula>
    </cfRule>
    <cfRule type="cellIs" dxfId="26" priority="13" operator="greaterThan">
      <formula>$D$8</formula>
    </cfRule>
  </conditionalFormatting>
  <conditionalFormatting sqref="E9">
    <cfRule type="cellIs" priority="6" operator="lessThanOrEqual">
      <formula>$D$9</formula>
    </cfRule>
    <cfRule type="cellIs" dxfId="25" priority="7" operator="greaterThan">
      <formula>$D$9</formula>
    </cfRule>
  </conditionalFormatting>
  <conditionalFormatting sqref="E10">
    <cfRule type="cellIs" priority="4" operator="lessThanOrEqual">
      <formula>$D$10</formula>
    </cfRule>
    <cfRule type="cellIs" dxfId="24" priority="5" operator="greaterThan">
      <formula>$D$10</formula>
    </cfRule>
  </conditionalFormatting>
  <conditionalFormatting sqref="E6">
    <cfRule type="cellIs" priority="10" operator="lessThanOrEqual">
      <formula>$D$6</formula>
    </cfRule>
    <cfRule type="cellIs" dxfId="23" priority="11" operator="greaterThan">
      <formula>$D$6</formula>
    </cfRule>
  </conditionalFormatting>
  <conditionalFormatting sqref="E7">
    <cfRule type="cellIs" priority="2" operator="lessThanOrEqual">
      <formula>$D$7</formula>
    </cfRule>
    <cfRule type="cellIs" dxfId="22" priority="3" operator="greaterThan">
      <formula>$D$7</formula>
    </cfRule>
  </conditionalFormatting>
  <conditionalFormatting sqref="D11">
    <cfRule type="cellIs" dxfId="21" priority="1" operator="notEqual">
      <formula>$D$12+$D$13</formula>
    </cfRule>
  </conditionalFormatting>
  <dataValidations disablePrompts="1" count="9">
    <dataValidation type="whole" operator="lessThanOrEqual" allowBlank="1" showInputMessage="1" sqref="E11 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E6:E10" xr:uid="{9C607233-E9E1-4D24-B79B-ADE4F95FEF9B}">
      <formula1>0</formula1>
    </dataValidation>
  </dataValidations>
  <pageMargins left="0.25" right="0.25" top="0.75" bottom="0.75" header="0.3" footer="0.3"/>
  <pageSetup orientation="portrait" r:id="rId1"/>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0" tint="-0.34998626667073579"/>
  </sheetPr>
  <dimension ref="A1:F29"/>
  <sheetViews>
    <sheetView view="pageLayout" zoomScaleNormal="115" workbookViewId="0">
      <selection activeCell="C28" sqref="C28:D28"/>
    </sheetView>
  </sheetViews>
  <sheetFormatPr defaultColWidth="8.7265625" defaultRowHeight="14.5" x14ac:dyDescent="0.35"/>
  <cols>
    <col min="1" max="1" width="3.26953125" customWidth="1"/>
    <col min="2" max="2" width="37.453125" customWidth="1"/>
    <col min="3" max="3" width="9.54296875" customWidth="1"/>
    <col min="4" max="4" width="12.7265625" customWidth="1"/>
    <col min="5" max="5" width="18.7265625" customWidth="1"/>
    <col min="6" max="6" width="18.26953125" customWidth="1"/>
  </cols>
  <sheetData>
    <row r="1" spans="1:6" x14ac:dyDescent="0.35">
      <c r="A1" s="291" t="s">
        <v>50</v>
      </c>
      <c r="B1" s="292"/>
      <c r="C1" s="104">
        <f>'Payroll 6100'!$C$1</f>
        <v>0</v>
      </c>
      <c r="D1" s="306" t="s">
        <v>51</v>
      </c>
      <c r="E1" s="307"/>
      <c r="F1" s="105">
        <f>'Payroll 6100'!$F$1</f>
        <v>0</v>
      </c>
    </row>
    <row r="2" spans="1:6" x14ac:dyDescent="0.35">
      <c r="A2" s="293" t="s">
        <v>31</v>
      </c>
      <c r="B2" s="294"/>
      <c r="C2" s="294"/>
      <c r="D2" s="295"/>
      <c r="E2" s="295"/>
      <c r="F2" s="296"/>
    </row>
    <row r="3" spans="1:6" ht="45" customHeight="1" thickBot="1" x14ac:dyDescent="0.4">
      <c r="A3" s="300" t="s">
        <v>32</v>
      </c>
      <c r="B3" s="301"/>
      <c r="C3" s="106" t="s">
        <v>33</v>
      </c>
      <c r="D3" s="106" t="s">
        <v>34</v>
      </c>
      <c r="E3" s="91" t="s">
        <v>70</v>
      </c>
      <c r="F3" s="91" t="s">
        <v>71</v>
      </c>
    </row>
    <row r="4" spans="1:6" x14ac:dyDescent="0.35">
      <c r="A4" s="303" t="s">
        <v>35</v>
      </c>
      <c r="B4" s="304"/>
      <c r="C4" s="304"/>
      <c r="D4" s="304"/>
      <c r="E4" s="304"/>
      <c r="F4" s="305"/>
    </row>
    <row r="5" spans="1:6" ht="28.75" customHeight="1" x14ac:dyDescent="0.35">
      <c r="A5" s="92">
        <v>1</v>
      </c>
      <c r="B5" s="107" t="s">
        <v>154</v>
      </c>
      <c r="C5" s="108" t="s">
        <v>36</v>
      </c>
      <c r="D5" s="109" t="s">
        <v>36</v>
      </c>
      <c r="E5" s="93">
        <v>0</v>
      </c>
      <c r="F5" s="82">
        <v>0</v>
      </c>
    </row>
    <row r="6" spans="1:6" x14ac:dyDescent="0.35">
      <c r="A6" s="284" t="s">
        <v>37</v>
      </c>
      <c r="B6" s="285"/>
      <c r="C6" s="285"/>
      <c r="D6" s="285"/>
      <c r="E6" s="285"/>
      <c r="F6" s="286"/>
    </row>
    <row r="7" spans="1:6" ht="28.75" customHeight="1" x14ac:dyDescent="0.35">
      <c r="A7" s="92">
        <v>2</v>
      </c>
      <c r="B7" s="107" t="s">
        <v>154</v>
      </c>
      <c r="C7" s="110"/>
      <c r="D7" s="93">
        <v>0</v>
      </c>
      <c r="E7" s="99">
        <f t="shared" ref="E7:E13" si="0">SUM(C7*D7)</f>
        <v>0</v>
      </c>
      <c r="F7" s="82">
        <v>0</v>
      </c>
    </row>
    <row r="8" spans="1:6" ht="28.9" customHeight="1" x14ac:dyDescent="0.35">
      <c r="A8" s="92">
        <v>3</v>
      </c>
      <c r="B8" s="107"/>
      <c r="C8" s="110"/>
      <c r="D8" s="93">
        <v>0</v>
      </c>
      <c r="E8" s="99">
        <f t="shared" si="0"/>
        <v>0</v>
      </c>
      <c r="F8" s="82">
        <v>0</v>
      </c>
    </row>
    <row r="9" spans="1:6" ht="28.9" customHeight="1" x14ac:dyDescent="0.35">
      <c r="A9" s="92">
        <v>4</v>
      </c>
      <c r="B9" s="107"/>
      <c r="C9" s="110"/>
      <c r="D9" s="93">
        <v>0</v>
      </c>
      <c r="E9" s="99">
        <f t="shared" si="0"/>
        <v>0</v>
      </c>
      <c r="F9" s="82">
        <v>0</v>
      </c>
    </row>
    <row r="10" spans="1:6" ht="28.9" customHeight="1" x14ac:dyDescent="0.35">
      <c r="A10" s="92">
        <v>5</v>
      </c>
      <c r="B10" s="107"/>
      <c r="C10" s="110"/>
      <c r="D10" s="93">
        <v>0</v>
      </c>
      <c r="E10" s="99">
        <f t="shared" si="0"/>
        <v>0</v>
      </c>
      <c r="F10" s="82">
        <v>0</v>
      </c>
    </row>
    <row r="11" spans="1:6" ht="28.9" customHeight="1" x14ac:dyDescent="0.35">
      <c r="A11" s="92">
        <v>6</v>
      </c>
      <c r="B11" s="107"/>
      <c r="C11" s="110"/>
      <c r="D11" s="93">
        <v>0</v>
      </c>
      <c r="E11" s="99">
        <f t="shared" si="0"/>
        <v>0</v>
      </c>
      <c r="F11" s="82">
        <v>0</v>
      </c>
    </row>
    <row r="12" spans="1:6" ht="28.9" customHeight="1" x14ac:dyDescent="0.35">
      <c r="A12" s="92">
        <v>7</v>
      </c>
      <c r="B12" s="107"/>
      <c r="C12" s="110"/>
      <c r="D12" s="93">
        <v>0</v>
      </c>
      <c r="E12" s="99">
        <f t="shared" si="0"/>
        <v>0</v>
      </c>
      <c r="F12" s="82">
        <v>0</v>
      </c>
    </row>
    <row r="13" spans="1:6" ht="28.9" customHeight="1" x14ac:dyDescent="0.35">
      <c r="A13" s="92">
        <v>8</v>
      </c>
      <c r="B13" s="107"/>
      <c r="C13" s="110"/>
      <c r="D13" s="93">
        <v>0</v>
      </c>
      <c r="E13" s="99">
        <f t="shared" si="0"/>
        <v>0</v>
      </c>
      <c r="F13" s="82">
        <v>0</v>
      </c>
    </row>
    <row r="14" spans="1:6" x14ac:dyDescent="0.35">
      <c r="A14" s="284" t="s">
        <v>38</v>
      </c>
      <c r="B14" s="285"/>
      <c r="C14" s="285"/>
      <c r="D14" s="285"/>
      <c r="E14" s="285"/>
      <c r="F14" s="286"/>
    </row>
    <row r="15" spans="1:6" ht="28.9" customHeight="1" x14ac:dyDescent="0.35">
      <c r="A15" s="92">
        <v>9</v>
      </c>
      <c r="B15" s="107" t="s">
        <v>154</v>
      </c>
      <c r="C15" s="110"/>
      <c r="D15" s="93">
        <v>0</v>
      </c>
      <c r="E15" s="100">
        <f>SUM(C15*D15)</f>
        <v>0</v>
      </c>
      <c r="F15" s="82">
        <v>0</v>
      </c>
    </row>
    <row r="16" spans="1:6" ht="28.9" customHeight="1" x14ac:dyDescent="0.35">
      <c r="A16" s="92">
        <v>10</v>
      </c>
      <c r="B16" s="107"/>
      <c r="C16" s="110"/>
      <c r="D16" s="93">
        <v>0</v>
      </c>
      <c r="E16" s="100">
        <f>SUM(C16*D16)</f>
        <v>0</v>
      </c>
      <c r="F16" s="82">
        <v>0</v>
      </c>
    </row>
    <row r="17" spans="1:6" x14ac:dyDescent="0.35">
      <c r="A17" s="284" t="s">
        <v>39</v>
      </c>
      <c r="B17" s="285"/>
      <c r="C17" s="285"/>
      <c r="D17" s="285"/>
      <c r="E17" s="285"/>
      <c r="F17" s="286"/>
    </row>
    <row r="18" spans="1:6" ht="28.9" customHeight="1" x14ac:dyDescent="0.35">
      <c r="A18" s="92">
        <v>11</v>
      </c>
      <c r="B18" s="107" t="s">
        <v>154</v>
      </c>
      <c r="C18" s="111"/>
      <c r="D18" s="101">
        <v>0</v>
      </c>
      <c r="E18" s="101">
        <f>SUM(C18*D18)</f>
        <v>0</v>
      </c>
      <c r="F18" s="82">
        <v>0</v>
      </c>
    </row>
    <row r="19" spans="1:6" ht="28.9" customHeight="1" x14ac:dyDescent="0.35">
      <c r="A19" s="92">
        <v>12</v>
      </c>
      <c r="B19" s="107"/>
      <c r="C19" s="111"/>
      <c r="D19" s="101">
        <v>0</v>
      </c>
      <c r="E19" s="101">
        <f>SUM(C19*D19)</f>
        <v>0</v>
      </c>
      <c r="F19" s="82">
        <v>0</v>
      </c>
    </row>
    <row r="20" spans="1:6" ht="29.25" customHeight="1" x14ac:dyDescent="0.35">
      <c r="A20" s="310" t="s">
        <v>47</v>
      </c>
      <c r="B20" s="311"/>
      <c r="C20" s="311"/>
      <c r="D20" s="311"/>
      <c r="E20" s="311"/>
      <c r="F20" s="312"/>
    </row>
    <row r="21" spans="1:6" ht="16.149999999999999" customHeight="1" x14ac:dyDescent="0.35">
      <c r="A21" s="92">
        <v>13</v>
      </c>
      <c r="B21" s="313" t="s">
        <v>154</v>
      </c>
      <c r="C21" s="314"/>
      <c r="D21" s="315"/>
      <c r="E21" s="112">
        <v>0</v>
      </c>
      <c r="F21" s="113">
        <v>0</v>
      </c>
    </row>
    <row r="22" spans="1:6" x14ac:dyDescent="0.35">
      <c r="A22" s="92">
        <v>14</v>
      </c>
      <c r="B22" s="274" t="s">
        <v>49</v>
      </c>
      <c r="C22" s="274"/>
      <c r="D22" s="274"/>
      <c r="E22" s="102">
        <f>SUM(E5,E7:E13,E15:E16,E18:E19,E21)</f>
        <v>0</v>
      </c>
      <c r="F22" s="103">
        <f>SUM(F5,F7:F13,F15:F16,F18:F19,F21)</f>
        <v>0</v>
      </c>
    </row>
    <row r="23" spans="1:6" x14ac:dyDescent="0.35">
      <c r="A23" s="92">
        <v>15</v>
      </c>
      <c r="B23" s="274" t="s">
        <v>66</v>
      </c>
      <c r="C23" s="274"/>
      <c r="D23" s="274"/>
      <c r="E23" s="114">
        <v>0</v>
      </c>
      <c r="F23" s="316"/>
    </row>
    <row r="24" spans="1:6" x14ac:dyDescent="0.35">
      <c r="A24" s="95">
        <v>16</v>
      </c>
      <c r="B24" s="274" t="s">
        <v>67</v>
      </c>
      <c r="C24" s="274"/>
      <c r="D24" s="274"/>
      <c r="E24" s="114">
        <v>0</v>
      </c>
      <c r="F24" s="317"/>
    </row>
    <row r="25" spans="1:6" ht="43.5" customHeight="1" x14ac:dyDescent="0.35">
      <c r="A25" s="275" t="s">
        <v>131</v>
      </c>
      <c r="B25" s="276"/>
      <c r="C25" s="276"/>
      <c r="D25" s="276"/>
      <c r="E25" s="276"/>
      <c r="F25" s="277"/>
    </row>
    <row r="26" spans="1:6" ht="11.5" customHeight="1" x14ac:dyDescent="0.35">
      <c r="B26" s="26"/>
      <c r="C26" s="26"/>
    </row>
    <row r="27" spans="1:6" x14ac:dyDescent="0.35">
      <c r="A27" s="230" t="s">
        <v>58</v>
      </c>
      <c r="B27" s="230"/>
      <c r="C27" s="230"/>
      <c r="D27" s="230"/>
      <c r="E27" s="230"/>
      <c r="F27" s="230"/>
    </row>
    <row r="28" spans="1:6" x14ac:dyDescent="0.35">
      <c r="A28" s="272" t="s">
        <v>59</v>
      </c>
      <c r="B28" s="273"/>
      <c r="C28" s="308"/>
      <c r="D28" s="309"/>
      <c r="E28" s="41" t="s">
        <v>60</v>
      </c>
      <c r="F28" s="48"/>
    </row>
    <row r="29" spans="1:6" x14ac:dyDescent="0.35">
      <c r="A29" s="272" t="s">
        <v>113</v>
      </c>
      <c r="B29" s="273"/>
      <c r="C29" s="308"/>
      <c r="D29" s="309"/>
      <c r="E29" s="41" t="s">
        <v>61</v>
      </c>
      <c r="F29" s="48"/>
    </row>
  </sheetData>
  <sheetProtection algorithmName="SHA-512" hashValue="tjGQrPGCzAqocvUTHfk/DNvEptT2g9Je/Ya9816+aZBAltI14syhUa9hluaNXwALEo3FZIRfTnx2ByL/LMVGNQ==" saltValue="43c0I3YnZg2aRCHSWTKVaw==" spinCount="100000" sheet="1" objects="1" scenarios="1" selectLockedCells="1"/>
  <mergeCells count="20">
    <mergeCell ref="A29:B29"/>
    <mergeCell ref="C29:D29"/>
    <mergeCell ref="A17:F17"/>
    <mergeCell ref="A25:F25"/>
    <mergeCell ref="D1:E1"/>
    <mergeCell ref="A28:B28"/>
    <mergeCell ref="C28:D28"/>
    <mergeCell ref="A3:B3"/>
    <mergeCell ref="A1:B1"/>
    <mergeCell ref="B22:D22"/>
    <mergeCell ref="A20:F20"/>
    <mergeCell ref="A27:F27"/>
    <mergeCell ref="B23:D23"/>
    <mergeCell ref="B24:D24"/>
    <mergeCell ref="B21:D21"/>
    <mergeCell ref="A2:F2"/>
    <mergeCell ref="A4:F4"/>
    <mergeCell ref="A6:F6"/>
    <mergeCell ref="A14:F14"/>
    <mergeCell ref="F23:F24"/>
  </mergeCells>
  <phoneticPr fontId="5" type="noConversion"/>
  <conditionalFormatting sqref="E22">
    <cfRule type="cellIs" dxfId="20" priority="1" operator="notEqual">
      <formula>$E$23+$E$24</formula>
    </cfRule>
    <cfRule type="cellIs" dxfId="19" priority="45" operator="lessThan">
      <formula>SUM($E$23:$E$24)</formula>
    </cfRule>
    <cfRule type="cellIs" dxfId="18" priority="48" operator="greaterThan">
      <formula>SUM($E$23:$E$24)</formula>
    </cfRule>
    <cfRule type="cellIs" priority="49" operator="greaterThan">
      <formula>SUM($E$23:$E$24)</formula>
    </cfRule>
  </conditionalFormatting>
  <conditionalFormatting sqref="F5">
    <cfRule type="cellIs" priority="40" operator="lessThanOrEqual">
      <formula>$E$5</formula>
    </cfRule>
    <cfRule type="cellIs" dxfId="17" priority="41" operator="greaterThan">
      <formula>$E$5</formula>
    </cfRule>
  </conditionalFormatting>
  <conditionalFormatting sqref="F22">
    <cfRule type="cellIs" priority="38" operator="lessThanOrEqual">
      <formula>$E$22</formula>
    </cfRule>
    <cfRule type="cellIs" dxfId="16" priority="39" operator="greaterThan">
      <formula>$E$22</formula>
    </cfRule>
  </conditionalFormatting>
  <conditionalFormatting sqref="F21">
    <cfRule type="cellIs" priority="34" operator="lessThanOrEqual">
      <formula>$E$21</formula>
    </cfRule>
    <cfRule type="cellIs" dxfId="15" priority="35" operator="greaterThan">
      <formula>$E$21</formula>
    </cfRule>
  </conditionalFormatting>
  <conditionalFormatting sqref="F7">
    <cfRule type="cellIs" priority="28" operator="lessThanOrEqual">
      <formula>$E$7</formula>
    </cfRule>
    <cfRule type="cellIs" dxfId="14" priority="29" operator="greaterThan">
      <formula>$E$7</formula>
    </cfRule>
  </conditionalFormatting>
  <conditionalFormatting sqref="F8">
    <cfRule type="cellIs" priority="26" operator="lessThanOrEqual">
      <formula>$E$8</formula>
    </cfRule>
    <cfRule type="cellIs" dxfId="13" priority="27" operator="greaterThan">
      <formula>$E$8</formula>
    </cfRule>
  </conditionalFormatting>
  <conditionalFormatting sqref="F9">
    <cfRule type="cellIs" priority="24" operator="lessThanOrEqual">
      <formula>$E$9</formula>
    </cfRule>
    <cfRule type="cellIs" dxfId="12" priority="25" operator="greaterThan">
      <formula>$E$9</formula>
    </cfRule>
  </conditionalFormatting>
  <conditionalFormatting sqref="F10">
    <cfRule type="cellIs" priority="22" operator="lessThanOrEqual">
      <formula>$E$10</formula>
    </cfRule>
    <cfRule type="cellIs" dxfId="11" priority="23" operator="greaterThan">
      <formula>$E$10</formula>
    </cfRule>
  </conditionalFormatting>
  <conditionalFormatting sqref="F11">
    <cfRule type="cellIs" priority="20" operator="lessThanOrEqual">
      <formula>$E$11</formula>
    </cfRule>
    <cfRule type="cellIs" dxfId="10" priority="21" operator="greaterThan">
      <formula>$E$11</formula>
    </cfRule>
  </conditionalFormatting>
  <conditionalFormatting sqref="F12">
    <cfRule type="cellIs" priority="18" operator="lessThanOrEqual">
      <formula>$E$12</formula>
    </cfRule>
    <cfRule type="cellIs" dxfId="9" priority="19" operator="greaterThan">
      <formula>$E$12</formula>
    </cfRule>
  </conditionalFormatting>
  <conditionalFormatting sqref="F13">
    <cfRule type="cellIs" priority="16" operator="lessThanOrEqual">
      <formula>$E$13</formula>
    </cfRule>
    <cfRule type="cellIs" dxfId="8" priority="17" operator="greaterThan">
      <formula>$E$13</formula>
    </cfRule>
  </conditionalFormatting>
  <conditionalFormatting sqref="F15">
    <cfRule type="cellIs" priority="12" operator="lessThanOrEqual">
      <formula>$E$15</formula>
    </cfRule>
    <cfRule type="cellIs" dxfId="7" priority="13" operator="greaterThan">
      <formula>$E$15</formula>
    </cfRule>
  </conditionalFormatting>
  <conditionalFormatting sqref="F16">
    <cfRule type="cellIs" priority="10" operator="lessThanOrEqual">
      <formula>$E$16</formula>
    </cfRule>
    <cfRule type="cellIs" dxfId="6" priority="11" operator="greaterThan">
      <formula>$E$16</formula>
    </cfRule>
  </conditionalFormatting>
  <conditionalFormatting sqref="F18">
    <cfRule type="cellIs" priority="6" operator="lessThanOrEqual">
      <formula>$E$18</formula>
    </cfRule>
    <cfRule type="cellIs" dxfId="5" priority="7" operator="greaterThan">
      <formula>$E$18</formula>
    </cfRule>
  </conditionalFormatting>
  <conditionalFormatting sqref="F19">
    <cfRule type="cellIs" priority="4" operator="lessThanOrEqual">
      <formula>$E$19</formula>
    </cfRule>
    <cfRule type="cellIs" dxfId="4" priority="5" operator="greaterThan">
      <formula>$E$19</formula>
    </cfRule>
  </conditionalFormatting>
  <dataValidations disablePrompts="1" xWindow="691" yWindow="407" count="15">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whole" operator="lessThanOrEqual" allowBlank="1" showInputMessage="1" sqref="F22" xr:uid="{00000000-0002-0000-0600-000009000000}">
      <formula1>0</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F7:F13 F15:F16 F18:F19 F21 F5" xr:uid="{B48F0743-784A-4D9F-B332-E4B0934C6563}">
      <formula1>0</formula1>
    </dataValidation>
  </dataValidations>
  <pageMargins left="0.25" right="0.25" top="0.75" bottom="0.75" header="0.3" footer="0.3"/>
  <pageSetup orientation="portrait" r:id="rId1"/>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28"/>
  <sheetViews>
    <sheetView showRuler="0" view="pageLayout" zoomScaleNormal="100" workbookViewId="0">
      <selection activeCell="G27" sqref="G27:H27"/>
    </sheetView>
  </sheetViews>
  <sheetFormatPr defaultColWidth="8.7265625" defaultRowHeight="14.5" x14ac:dyDescent="0.35"/>
  <cols>
    <col min="1" max="1" width="3.1796875" customWidth="1"/>
    <col min="2" max="2" width="8.54296875" customWidth="1"/>
    <col min="3" max="3" width="8.7265625" customWidth="1"/>
    <col min="4" max="4" width="10.26953125" customWidth="1"/>
    <col min="5" max="5" width="6.7265625" customWidth="1"/>
    <col min="6" max="6" width="1.453125" hidden="1" customWidth="1"/>
    <col min="7" max="7" width="7.1796875" customWidth="1"/>
    <col min="8" max="8" width="14.1796875" customWidth="1"/>
    <col min="9" max="9" width="14.81640625" customWidth="1"/>
    <col min="10" max="10" width="14.1796875" customWidth="1"/>
    <col min="11" max="11" width="13.81640625" customWidth="1"/>
    <col min="12" max="12" width="1.26953125" hidden="1" customWidth="1"/>
  </cols>
  <sheetData>
    <row r="1" spans="1:11" x14ac:dyDescent="0.35">
      <c r="A1" s="226" t="s">
        <v>50</v>
      </c>
      <c r="B1" s="227"/>
      <c r="C1" s="227"/>
      <c r="D1" s="227"/>
      <c r="E1" s="227"/>
      <c r="F1" s="227"/>
      <c r="G1" s="227"/>
      <c r="H1" s="60">
        <f>'Payroll 6100'!$C$1</f>
        <v>0</v>
      </c>
      <c r="I1" s="350" t="s">
        <v>51</v>
      </c>
      <c r="J1" s="351"/>
      <c r="K1" s="28">
        <f>'Payroll 6100'!$F$1</f>
        <v>0</v>
      </c>
    </row>
    <row r="2" spans="1:11" ht="66.75" customHeight="1" x14ac:dyDescent="0.35">
      <c r="A2" s="352" t="s">
        <v>40</v>
      </c>
      <c r="B2" s="353"/>
      <c r="C2" s="320" t="s">
        <v>158</v>
      </c>
      <c r="D2" s="321"/>
      <c r="E2" s="321"/>
      <c r="F2" s="321"/>
      <c r="G2" s="321"/>
      <c r="H2" s="322"/>
      <c r="I2" s="318" t="s">
        <v>157</v>
      </c>
      <c r="J2" s="319"/>
      <c r="K2" s="27">
        <v>429</v>
      </c>
    </row>
    <row r="3" spans="1:11" x14ac:dyDescent="0.35">
      <c r="A3" s="195" t="s">
        <v>99</v>
      </c>
      <c r="B3" s="196"/>
      <c r="C3" s="196"/>
      <c r="D3" s="196"/>
      <c r="E3" s="196"/>
      <c r="F3" s="196"/>
      <c r="G3" s="196"/>
      <c r="H3" s="196"/>
      <c r="I3" s="196"/>
      <c r="J3" s="196"/>
      <c r="K3" s="197"/>
    </row>
    <row r="4" spans="1:11" x14ac:dyDescent="0.35">
      <c r="A4" s="327" t="s">
        <v>32</v>
      </c>
      <c r="B4" s="328"/>
      <c r="C4" s="328"/>
      <c r="D4" s="328"/>
      <c r="E4" s="328"/>
      <c r="F4" s="328"/>
      <c r="G4" s="333" t="s">
        <v>69</v>
      </c>
      <c r="H4" s="333"/>
      <c r="I4" s="333"/>
      <c r="J4" s="333"/>
      <c r="K4" s="333"/>
    </row>
    <row r="5" spans="1:11" x14ac:dyDescent="0.35">
      <c r="A5" s="329"/>
      <c r="B5" s="330"/>
      <c r="C5" s="330"/>
      <c r="D5" s="330"/>
      <c r="E5" s="330"/>
      <c r="F5" s="330"/>
      <c r="G5" s="325" t="s">
        <v>41</v>
      </c>
      <c r="H5" s="325" t="s">
        <v>63</v>
      </c>
      <c r="I5" s="324" t="s">
        <v>94</v>
      </c>
      <c r="J5" s="324" t="s">
        <v>64</v>
      </c>
      <c r="K5" s="324" t="s">
        <v>62</v>
      </c>
    </row>
    <row r="6" spans="1:11" ht="31.5" customHeight="1" x14ac:dyDescent="0.35">
      <c r="A6" s="331"/>
      <c r="B6" s="332"/>
      <c r="C6" s="332"/>
      <c r="D6" s="332"/>
      <c r="E6" s="332"/>
      <c r="F6" s="332"/>
      <c r="G6" s="326"/>
      <c r="H6" s="326"/>
      <c r="I6" s="324"/>
      <c r="J6" s="324"/>
      <c r="K6" s="324"/>
    </row>
    <row r="7" spans="1:11" x14ac:dyDescent="0.35">
      <c r="A7" s="2">
        <v>1</v>
      </c>
      <c r="B7" s="323" t="s">
        <v>42</v>
      </c>
      <c r="C7" s="323"/>
      <c r="D7" s="323"/>
      <c r="E7" s="323"/>
      <c r="F7" s="323"/>
      <c r="G7" s="64">
        <v>6100</v>
      </c>
      <c r="H7" s="52">
        <f>'Payroll 6100'!$E$40</f>
        <v>0</v>
      </c>
      <c r="I7" s="52">
        <f>'Payroll 6100'!$E$41</f>
        <v>0</v>
      </c>
      <c r="J7" s="52">
        <f>H7+I7</f>
        <v>0</v>
      </c>
      <c r="K7" s="65">
        <f>'Payroll 6100'!F39</f>
        <v>0</v>
      </c>
    </row>
    <row r="8" spans="1:11" x14ac:dyDescent="0.35">
      <c r="A8" s="2">
        <v>2</v>
      </c>
      <c r="B8" s="323" t="s">
        <v>26</v>
      </c>
      <c r="C8" s="323"/>
      <c r="D8" s="323"/>
      <c r="E8" s="323"/>
      <c r="F8" s="323"/>
      <c r="G8" s="64">
        <v>6200</v>
      </c>
      <c r="H8" s="52">
        <f>'Prof. and Contr. Services 6200'!$F$26</f>
        <v>0</v>
      </c>
      <c r="I8" s="52">
        <f>'Prof. and Contr. Services 6200'!$F$27</f>
        <v>0</v>
      </c>
      <c r="J8" s="52">
        <f>H8+I8</f>
        <v>0</v>
      </c>
      <c r="K8" s="65">
        <f>'Prof. and Contr. Services 6200'!$G$25</f>
        <v>0</v>
      </c>
    </row>
    <row r="9" spans="1:11" x14ac:dyDescent="0.35">
      <c r="A9" s="2">
        <v>3</v>
      </c>
      <c r="B9" s="323" t="s">
        <v>43</v>
      </c>
      <c r="C9" s="323"/>
      <c r="D9" s="323"/>
      <c r="E9" s="323"/>
      <c r="F9" s="323"/>
      <c r="G9" s="64">
        <v>6300</v>
      </c>
      <c r="H9" s="52">
        <f>'Supplies and Materials 6300'!$D$6</f>
        <v>0</v>
      </c>
      <c r="I9" s="52">
        <f>'Supplies and Materials 6300'!$D$7</f>
        <v>0</v>
      </c>
      <c r="J9" s="52">
        <f>H9+I9</f>
        <v>0</v>
      </c>
      <c r="K9" s="65">
        <f>'Supplies and Materials 6300'!$E$5</f>
        <v>0</v>
      </c>
    </row>
    <row r="10" spans="1:11" x14ac:dyDescent="0.35">
      <c r="A10" s="2">
        <v>4</v>
      </c>
      <c r="B10" s="323" t="s">
        <v>44</v>
      </c>
      <c r="C10" s="323"/>
      <c r="D10" s="323"/>
      <c r="E10" s="323"/>
      <c r="F10" s="323"/>
      <c r="G10" s="64">
        <v>6400</v>
      </c>
      <c r="H10" s="133">
        <f>'Other Operating Costs 6400'!$E$18</f>
        <v>0</v>
      </c>
      <c r="I10" s="133">
        <f>'Other Operating Costs 6400'!$E$19</f>
        <v>0</v>
      </c>
      <c r="J10" s="133">
        <f>H10+I10</f>
        <v>0</v>
      </c>
      <c r="K10" s="134">
        <f>'Other Operating Costs 6400'!$F$17</f>
        <v>0</v>
      </c>
    </row>
    <row r="11" spans="1:11" x14ac:dyDescent="0.35">
      <c r="A11" s="115">
        <v>5</v>
      </c>
      <c r="B11" s="334" t="s">
        <v>140</v>
      </c>
      <c r="C11" s="334"/>
      <c r="D11" s="334"/>
      <c r="E11" s="334"/>
      <c r="F11" s="116"/>
      <c r="G11" s="117">
        <v>6500</v>
      </c>
      <c r="H11" s="79">
        <f>'Debt Services 6500'!D12</f>
        <v>0</v>
      </c>
      <c r="I11" s="118">
        <f>'Debt Services 6500'!D13</f>
        <v>0</v>
      </c>
      <c r="J11" s="118">
        <f t="shared" ref="J11" si="0">H11+I11</f>
        <v>0</v>
      </c>
      <c r="K11" s="118">
        <f>'Debt Services 6500'!E11</f>
        <v>0</v>
      </c>
    </row>
    <row r="12" spans="1:11" x14ac:dyDescent="0.35">
      <c r="A12" s="115">
        <v>6</v>
      </c>
      <c r="B12" s="334" t="s">
        <v>45</v>
      </c>
      <c r="C12" s="334"/>
      <c r="D12" s="334"/>
      <c r="E12" s="334"/>
      <c r="F12" s="334"/>
      <c r="G12" s="117">
        <v>6600</v>
      </c>
      <c r="H12" s="118">
        <f>'Capital Outlay 6600'!$E$23</f>
        <v>0</v>
      </c>
      <c r="I12" s="118">
        <f>'Capital Outlay 6600'!$E$24</f>
        <v>0</v>
      </c>
      <c r="J12" s="118">
        <f>H12+I12</f>
        <v>0</v>
      </c>
      <c r="K12" s="119">
        <f>'Capital Outlay 6600'!$F$22</f>
        <v>0</v>
      </c>
    </row>
    <row r="13" spans="1:11" x14ac:dyDescent="0.35">
      <c r="A13" s="2">
        <v>7</v>
      </c>
      <c r="B13" s="335" t="s">
        <v>46</v>
      </c>
      <c r="C13" s="335"/>
      <c r="D13" s="335"/>
      <c r="E13" s="335"/>
      <c r="F13" s="335"/>
      <c r="G13" s="335"/>
      <c r="H13" s="75">
        <f>SUM(H7:H12)</f>
        <v>0</v>
      </c>
      <c r="I13" s="75">
        <f>SUM(I7:I12)</f>
        <v>0</v>
      </c>
      <c r="J13" s="75">
        <f>SUM(J7:J12)</f>
        <v>0</v>
      </c>
      <c r="K13" s="76">
        <f>SUM(K7:K12)</f>
        <v>0</v>
      </c>
    </row>
    <row r="14" spans="1:11" x14ac:dyDescent="0.35">
      <c r="A14" s="2">
        <v>8</v>
      </c>
      <c r="B14" s="336" t="s">
        <v>101</v>
      </c>
      <c r="C14" s="336"/>
      <c r="D14" s="336"/>
      <c r="E14" s="336"/>
      <c r="F14" s="336"/>
      <c r="G14" s="336"/>
      <c r="H14" s="74"/>
      <c r="I14" s="74"/>
      <c r="J14" s="39">
        <v>0</v>
      </c>
      <c r="K14" s="67">
        <v>0</v>
      </c>
    </row>
    <row r="15" spans="1:11" x14ac:dyDescent="0.35">
      <c r="A15" s="2">
        <v>9</v>
      </c>
      <c r="B15" s="335" t="s">
        <v>100</v>
      </c>
      <c r="C15" s="335"/>
      <c r="D15" s="335"/>
      <c r="E15" s="335"/>
      <c r="F15" s="335"/>
      <c r="G15" s="335"/>
      <c r="H15" s="77">
        <f>H13</f>
        <v>0</v>
      </c>
      <c r="I15" s="68">
        <f>I13</f>
        <v>0</v>
      </c>
      <c r="J15" s="68">
        <f>SUM(J13,J14)</f>
        <v>0</v>
      </c>
      <c r="K15" s="68">
        <f>SUM(K13,K14)</f>
        <v>0</v>
      </c>
    </row>
    <row r="16" spans="1:11" x14ac:dyDescent="0.35">
      <c r="A16" s="338" t="s">
        <v>93</v>
      </c>
      <c r="B16" s="338"/>
      <c r="C16" s="338"/>
      <c r="D16" s="338"/>
      <c r="E16" s="338"/>
      <c r="F16" s="338"/>
      <c r="G16" s="338"/>
      <c r="H16" s="338"/>
      <c r="I16" s="338"/>
      <c r="J16" s="338"/>
      <c r="K16" s="338"/>
    </row>
    <row r="17" spans="1:11" x14ac:dyDescent="0.35">
      <c r="A17" s="66">
        <v>11</v>
      </c>
      <c r="B17" s="336" t="s">
        <v>132</v>
      </c>
      <c r="C17" s="336"/>
      <c r="D17" s="336"/>
      <c r="E17" s="336"/>
      <c r="F17" s="336"/>
      <c r="G17" s="336"/>
      <c r="H17" s="336"/>
      <c r="I17" s="336"/>
      <c r="J17" s="39">
        <v>0</v>
      </c>
      <c r="K17" s="349"/>
    </row>
    <row r="18" spans="1:11" ht="15" customHeight="1" x14ac:dyDescent="0.35">
      <c r="A18" s="66">
        <v>12</v>
      </c>
      <c r="B18" s="337" t="s">
        <v>159</v>
      </c>
      <c r="C18" s="337"/>
      <c r="D18" s="337"/>
      <c r="E18" s="337"/>
      <c r="F18" s="337"/>
      <c r="G18" s="337"/>
      <c r="H18" s="337"/>
      <c r="I18" s="337"/>
      <c r="J18" s="37">
        <v>0.05</v>
      </c>
      <c r="K18" s="349"/>
    </row>
    <row r="19" spans="1:11" ht="15" customHeight="1" x14ac:dyDescent="0.35">
      <c r="A19" s="66">
        <v>13</v>
      </c>
      <c r="B19" s="337" t="s">
        <v>95</v>
      </c>
      <c r="C19" s="337"/>
      <c r="D19" s="337"/>
      <c r="E19" s="337"/>
      <c r="F19" s="337"/>
      <c r="G19" s="337"/>
      <c r="H19" s="337"/>
      <c r="I19" s="337"/>
      <c r="J19" s="38">
        <f>ROUNDDOWN(J17*J18,0)</f>
        <v>0</v>
      </c>
      <c r="K19" s="349"/>
    </row>
    <row r="20" spans="1:11" ht="9" customHeight="1" x14ac:dyDescent="0.35">
      <c r="A20" s="54"/>
      <c r="B20" s="55"/>
      <c r="C20" s="55"/>
      <c r="D20" s="55"/>
      <c r="E20" s="55"/>
      <c r="F20" s="55"/>
      <c r="G20" s="55"/>
      <c r="H20" s="55"/>
      <c r="I20" s="55"/>
      <c r="J20" s="30"/>
      <c r="K20" s="29"/>
    </row>
    <row r="21" spans="1:11" s="35" customFormat="1" ht="13.9" customHeight="1" x14ac:dyDescent="0.35">
      <c r="A21" s="342" t="s">
        <v>98</v>
      </c>
      <c r="B21" s="343"/>
      <c r="C21" s="343"/>
      <c r="D21" s="343"/>
      <c r="E21" s="343"/>
      <c r="F21" s="343"/>
      <c r="G21" s="343"/>
      <c r="H21" s="343"/>
      <c r="I21" s="343"/>
      <c r="J21" s="343"/>
      <c r="K21" s="344"/>
    </row>
    <row r="22" spans="1:11" s="35" customFormat="1" ht="54.75" customHeight="1" x14ac:dyDescent="0.35">
      <c r="A22" s="339" t="s">
        <v>97</v>
      </c>
      <c r="B22" s="340"/>
      <c r="C22" s="340"/>
      <c r="D22" s="340"/>
      <c r="E22" s="340"/>
      <c r="F22" s="340"/>
      <c r="G22" s="340"/>
      <c r="H22" s="340"/>
      <c r="I22" s="340"/>
      <c r="J22" s="340"/>
      <c r="K22" s="341"/>
    </row>
    <row r="23" spans="1:11" s="40" customFormat="1" ht="32.25" customHeight="1" x14ac:dyDescent="0.3">
      <c r="A23" s="346" t="s">
        <v>108</v>
      </c>
      <c r="B23" s="347"/>
      <c r="C23" s="347"/>
      <c r="D23" s="347"/>
      <c r="E23" s="347"/>
      <c r="F23" s="347"/>
      <c r="G23" s="347"/>
      <c r="H23" s="347"/>
      <c r="I23" s="347"/>
      <c r="J23" s="347"/>
      <c r="K23" s="348"/>
    </row>
    <row r="24" spans="1:11" ht="7.5" customHeight="1" x14ac:dyDescent="0.35">
      <c r="A24" s="345"/>
      <c r="B24" s="345"/>
      <c r="C24" s="345"/>
      <c r="D24" s="345"/>
      <c r="E24" s="345"/>
      <c r="F24" s="345"/>
      <c r="G24" s="345"/>
      <c r="H24" s="345"/>
      <c r="I24" s="345"/>
      <c r="J24" s="345"/>
      <c r="K24" s="345"/>
    </row>
    <row r="25" spans="1:11" ht="11.5" customHeight="1" x14ac:dyDescent="0.35">
      <c r="A25" s="56"/>
      <c r="H25" s="57"/>
    </row>
    <row r="26" spans="1:11" x14ac:dyDescent="0.35">
      <c r="A26" s="195" t="s">
        <v>58</v>
      </c>
      <c r="B26" s="196"/>
      <c r="C26" s="196"/>
      <c r="D26" s="196"/>
      <c r="E26" s="196"/>
      <c r="F26" s="196"/>
      <c r="G26" s="196"/>
      <c r="H26" s="196"/>
      <c r="I26" s="196"/>
      <c r="J26" s="196"/>
      <c r="K26" s="197"/>
    </row>
    <row r="27" spans="1:11" x14ac:dyDescent="0.35">
      <c r="A27" s="272" t="s">
        <v>59</v>
      </c>
      <c r="B27" s="273"/>
      <c r="C27" s="273"/>
      <c r="D27" s="273"/>
      <c r="E27" s="273"/>
      <c r="F27" s="45"/>
      <c r="G27" s="308"/>
      <c r="H27" s="309"/>
      <c r="I27" s="44" t="s">
        <v>60</v>
      </c>
      <c r="J27" s="308"/>
      <c r="K27" s="309"/>
    </row>
    <row r="28" spans="1:11" x14ac:dyDescent="0.35">
      <c r="A28" s="272" t="s">
        <v>113</v>
      </c>
      <c r="B28" s="273"/>
      <c r="C28" s="273"/>
      <c r="D28" s="273"/>
      <c r="E28" s="273"/>
      <c r="F28" s="45"/>
      <c r="G28" s="308"/>
      <c r="H28" s="309"/>
      <c r="I28" s="53" t="s">
        <v>61</v>
      </c>
      <c r="J28" s="308"/>
      <c r="K28" s="309"/>
    </row>
  </sheetData>
  <sheetProtection algorithmName="SHA-512" hashValue="nZ7sTg0WENkVVk396jTRjpeq3FcqrpTI0ccEU9/b9P8jKaASwDcMS3rTTZ6tIDmSrjG/nihuB5L3zXY+cbB94Q==" saltValue="62hRWCNXQW0ck+9VozGfrw==" spinCount="100000" sheet="1" objects="1" scenarios="1" selectLockedCells="1"/>
  <mergeCells count="38">
    <mergeCell ref="A1:G1"/>
    <mergeCell ref="I1:J1"/>
    <mergeCell ref="B11:E11"/>
    <mergeCell ref="A2:B2"/>
    <mergeCell ref="I5:I6"/>
    <mergeCell ref="B10:F10"/>
    <mergeCell ref="B13:G13"/>
    <mergeCell ref="B14:G14"/>
    <mergeCell ref="G27:H27"/>
    <mergeCell ref="A26:K26"/>
    <mergeCell ref="B17:I17"/>
    <mergeCell ref="B18:I18"/>
    <mergeCell ref="B19:I19"/>
    <mergeCell ref="B15:G15"/>
    <mergeCell ref="A16:K16"/>
    <mergeCell ref="A22:K22"/>
    <mergeCell ref="J27:K27"/>
    <mergeCell ref="A21:K21"/>
    <mergeCell ref="A24:K24"/>
    <mergeCell ref="A23:K23"/>
    <mergeCell ref="K17:K19"/>
    <mergeCell ref="A27:E27"/>
    <mergeCell ref="A28:E28"/>
    <mergeCell ref="G28:H28"/>
    <mergeCell ref="J28:K28"/>
    <mergeCell ref="I2:J2"/>
    <mergeCell ref="C2:H2"/>
    <mergeCell ref="B8:F8"/>
    <mergeCell ref="B9:F9"/>
    <mergeCell ref="J5:J6"/>
    <mergeCell ref="G5:G6"/>
    <mergeCell ref="H5:H6"/>
    <mergeCell ref="B7:F7"/>
    <mergeCell ref="A3:K3"/>
    <mergeCell ref="A4:F6"/>
    <mergeCell ref="G4:K4"/>
    <mergeCell ref="K5:K6"/>
    <mergeCell ref="B12:F12"/>
  </mergeCells>
  <phoneticPr fontId="5" type="noConversion"/>
  <conditionalFormatting sqref="I15">
    <cfRule type="cellIs" dxfId="3" priority="9" operator="greaterThan">
      <formula>$J$19</formula>
    </cfRule>
  </conditionalFormatting>
  <conditionalFormatting sqref="J15">
    <cfRule type="cellIs" dxfId="2" priority="8" operator="notEqual">
      <formula>$J$17</formula>
    </cfRule>
  </conditionalFormatting>
  <conditionalFormatting sqref="K14">
    <cfRule type="cellIs" priority="4" operator="lessThanOrEqual">
      <formula>$J$14</formula>
    </cfRule>
    <cfRule type="cellIs" dxfId="1" priority="5" operator="greaterThan">
      <formula>$J$14</formula>
    </cfRule>
  </conditionalFormatting>
  <conditionalFormatting sqref="I13">
    <cfRule type="cellIs" dxfId="0" priority="1" operator="greaterThan">
      <formula>$J$19</formula>
    </cfRule>
  </conditionalFormatting>
  <dataValidations disablePrompts="1" xWindow="912" yWindow="639" count="7">
    <dataValidation type="whole" allowBlank="1" showInputMessage="1" showErrorMessage="1" sqref="H13:K13 H15:K15" xr:uid="{00000000-0002-0000-0700-000000000000}">
      <formula1>0</formula1>
      <formula2>99999999999</formula2>
    </dataValidation>
    <dataValidation type="whole" operator="greaterThan" allowBlank="1" showInputMessage="1" showErrorMessage="1" error="Enter Whole Number" sqref="H7:K10 H12 I12:K12" xr:uid="{00000000-0002-0000-0700-000001000000}">
      <formula1>0</formula1>
    </dataValidation>
    <dataValidation type="whole" operator="greaterThanOrEqual" allowBlank="1" showErrorMessage="1" error="Enter whole dollar amount" promptTitle="Complete this schedule" prompt="to budget for payroll costs." sqref="I11:K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7"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4" xr:uid="{05CCAD25-B201-4189-B4B5-9C757E07D786}">
      <formula1>0</formula1>
    </dataValidation>
    <dataValidation type="whole" operator="greaterThanOrEqual" allowBlank="1" showInputMessage="1" showErrorMessage="1" error="Enter whole dollar amounts." prompt="Reminder: Pre-award costs cannot be greater than budgeted amounts. Pre-award costs are a subset of budgeted costs." sqref="K14" xr:uid="{403D9EEE-A1AF-4F94-87CF-924216E08E44}">
      <formula1>0</formula1>
    </dataValidation>
  </dataValidations>
  <hyperlinks>
    <hyperlink ref="A21:I21" r:id="rId1" display="*For current year indirect cost rates, please visit the Federal Fiscal Compliance and Reporting Indirect Cost Rates page." xr:uid="{258111D3-78D0-4A87-A1F8-F96E57412964}"/>
    <hyperlink ref="A23:K23"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orientation="portrait" r:id="rId3"/>
  <headerFooter>
    <oddHeader>&amp;L&amp;"-,Bold"Application Part 2:&amp;C&amp;"-,Bold" 2025-2026 Teacher Incentive Allotment (TIA) Regional Support Grant
Authorized by: HB2, Sec. 21.3522, 89th Texas Legislature</oddHeader>
    <oddFooter>&amp;C&amp;"-,Bold"SAS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6" ma:contentTypeDescription="Create a new document." ma:contentTypeScope="" ma:versionID="de2d332b84b02016cd2ae2dfa787e083">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74c964952e66f387f15508fbb207e781"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58DA30-E629-4F67-BE57-930336FB346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395698e2-6ecb-449c-94cb-38903b4e23fe"/>
    <ds:schemaRef ds:uri="http://schemas.microsoft.com/office/infopath/2007/PartnerControls"/>
    <ds:schemaRef ds:uri="fd93f905-45ba-40be-9c84-840951f3224b"/>
    <ds:schemaRef ds:uri="http://www.w3.org/XML/1998/namespace"/>
  </ds:schemaRefs>
</ds:datastoreItem>
</file>

<file path=customXml/itemProps2.xml><?xml version="1.0" encoding="utf-8"?>
<ds:datastoreItem xmlns:ds="http://schemas.openxmlformats.org/officeDocument/2006/customXml" ds:itemID="{9E63C591-EAE4-4BF7-9A5F-236DF6558767}">
  <ds:schemaRefs>
    <ds:schemaRef ds:uri="http://schemas.microsoft.com/sharepoint/v3/contenttype/forms"/>
  </ds:schemaRefs>
</ds:datastoreItem>
</file>

<file path=customXml/itemProps3.xml><?xml version="1.0" encoding="utf-8"?>
<ds:datastoreItem xmlns:ds="http://schemas.openxmlformats.org/officeDocument/2006/customXml" ds:itemID="{6FFBE3AE-ECC9-4C64-ABCC-B6481FB73E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Part 2: Budget Schedules</dc:title>
  <dc:creator>Grants Administration</dc:creator>
  <cp:lastModifiedBy>Sanchez, Juan</cp:lastModifiedBy>
  <cp:lastPrinted>2019-04-09T20:43:30Z</cp:lastPrinted>
  <dcterms:created xsi:type="dcterms:W3CDTF">2018-02-06T14:21:25Z</dcterms:created>
  <dcterms:modified xsi:type="dcterms:W3CDTF">2025-12-02T19:45:12Z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